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0" windowWidth="11295" windowHeight="8670" tabRatio="936" activeTab="0"/>
  </bookViews>
  <sheets>
    <sheet name="Стратегия" sheetId="1" r:id="rId1"/>
    <sheet name="Календарь действий" sheetId="2" r:id="rId2"/>
    <sheet name="Мастерплан" sheetId="3" r:id="rId3"/>
    <sheet name="Киев" sheetId="4" r:id="rId4"/>
    <sheet name="Харьков" sheetId="5" r:id="rId5"/>
    <sheet name="Днепр" sheetId="6" r:id="rId6"/>
    <sheet name="Одесса" sheetId="7" r:id="rId7"/>
    <sheet name="Законы" sheetId="8" r:id="rId8"/>
    <sheet name="Реклама" sheetId="9" r:id="rId9"/>
    <sheet name="Протокол собрания" sheetId="10" r:id="rId10"/>
    <sheet name="Постановка задач" sheetId="11" r:id="rId11"/>
    <sheet name="Детальный бюджет" sheetId="12" r:id="rId12"/>
    <sheet name="Бюджет мероприятия" sheetId="13" r:id="rId13"/>
    <sheet name="Классификатор задач" sheetId="14" r:id="rId14"/>
    <sheet name="Контакты" sheetId="15" r:id="rId15"/>
  </sheets>
  <definedNames>
    <definedName name="_xlnm.Print_Titles" localSheetId="3">'Киев'!$1:$6</definedName>
    <definedName name="_xlnm.Print_Area" localSheetId="1">'Календарь действий'!$A$1:$BB$18</definedName>
  </definedNames>
  <calcPr fullCalcOnLoad="1"/>
</workbook>
</file>

<file path=xl/sharedStrings.xml><?xml version="1.0" encoding="utf-8"?>
<sst xmlns="http://schemas.openxmlformats.org/spreadsheetml/2006/main" count="791" uniqueCount="424">
  <si>
    <t>Pav - Pavillion</t>
  </si>
  <si>
    <t>TE - Trade Equipment</t>
  </si>
  <si>
    <t>FS - Food store</t>
  </si>
  <si>
    <t>K - Kiosk</t>
  </si>
  <si>
    <t>SD - South Division</t>
  </si>
  <si>
    <t>Tob. - Tobacconist</t>
  </si>
  <si>
    <t>CD - Center Division</t>
  </si>
  <si>
    <t>PS - Petrol Station</t>
  </si>
  <si>
    <t>ED - East Division</t>
  </si>
  <si>
    <t>H/S - Hyper- and Supermarkets</t>
  </si>
  <si>
    <t>WD - West Division</t>
  </si>
  <si>
    <t>Acronyms:</t>
  </si>
  <si>
    <t>Постановка задач</t>
  </si>
  <si>
    <t>Статьи</t>
  </si>
  <si>
    <t>%</t>
  </si>
  <si>
    <t>План</t>
  </si>
  <si>
    <t>Факт</t>
  </si>
  <si>
    <t>Факт, грн.</t>
  </si>
  <si>
    <t>Итого доход</t>
  </si>
  <si>
    <t xml:space="preserve"> - Перевод</t>
  </si>
  <si>
    <t xml:space="preserve"> - Дизайн и анимация </t>
  </si>
  <si>
    <t>Маркетинговые расходы:</t>
  </si>
  <si>
    <t xml:space="preserve"> - ТВ</t>
  </si>
  <si>
    <t xml:space="preserve"> - PR в печатных изданиях</t>
  </si>
  <si>
    <t xml:space="preserve"> - Радио</t>
  </si>
  <si>
    <t xml:space="preserve"> - Интернет (банеры)</t>
  </si>
  <si>
    <t xml:space="preserve"> - Наружная реклама</t>
  </si>
  <si>
    <t xml:space="preserve"> - SMM</t>
  </si>
  <si>
    <t xml:space="preserve"> - Вирусный маркетинг</t>
  </si>
  <si>
    <t xml:space="preserve"> - Промо (акции, PR события)</t>
  </si>
  <si>
    <t>Итого маркетинговые расходы</t>
  </si>
  <si>
    <t>Административные расходы:</t>
  </si>
  <si>
    <t xml:space="preserve"> - Аренда офиса</t>
  </si>
  <si>
    <t xml:space="preserve"> - Интернет</t>
  </si>
  <si>
    <t xml:space="preserve"> - Телефон</t>
  </si>
  <si>
    <t xml:space="preserve"> - Офисные расходы</t>
  </si>
  <si>
    <t xml:space="preserve"> - Представительские расходы</t>
  </si>
  <si>
    <t xml:space="preserve"> - ЗП персонала:</t>
  </si>
  <si>
    <t xml:space="preserve">       - Отдел маркетинга</t>
  </si>
  <si>
    <t xml:space="preserve">       - Редакторский отдел</t>
  </si>
  <si>
    <t xml:space="preserve">       - ИТ специалист</t>
  </si>
  <si>
    <t xml:space="preserve">       - Копирайтер</t>
  </si>
  <si>
    <t xml:space="preserve">       - Офис менеджер</t>
  </si>
  <si>
    <t>Итого административные расходы</t>
  </si>
  <si>
    <t>Итого прочие расходы</t>
  </si>
  <si>
    <t>Итого расходы</t>
  </si>
  <si>
    <t>Интернет (баннеры на сайты)</t>
  </si>
  <si>
    <t>PR</t>
  </si>
  <si>
    <t>Участники проекта</t>
  </si>
  <si>
    <t>Аренда локаций</t>
  </si>
  <si>
    <t>Организационные расходы</t>
  </si>
  <si>
    <t>Фильм о проекте</t>
  </si>
  <si>
    <t>Видео ролик</t>
  </si>
  <si>
    <t>Перемещение участников</t>
  </si>
  <si>
    <t>Итого по проекту</t>
  </si>
  <si>
    <t>События</t>
  </si>
  <si>
    <t>Материалы</t>
  </si>
  <si>
    <t>ФОКУС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</si>
  <si>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</si>
  <si>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</si>
  <si>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</si>
  <si>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</si>
  <si>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</si>
  <si>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</si>
  <si>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</si>
  <si>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</si>
  <si>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</si>
  <si>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</si>
  <si>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</si>
  <si>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</si>
  <si>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Месяц</t>
  </si>
  <si>
    <t>КОМИТЕТ</t>
  </si>
  <si>
    <t>СТРАНА</t>
  </si>
  <si>
    <t>КИЕВ</t>
  </si>
  <si>
    <t>Стратегическая цель</t>
  </si>
  <si>
    <t>Тактическая цель</t>
  </si>
  <si>
    <t>Структуры взаимодействия</t>
  </si>
  <si>
    <t>Оборона</t>
  </si>
  <si>
    <t>Нападение</t>
  </si>
  <si>
    <t>Номер недели</t>
  </si>
  <si>
    <t>Цикл</t>
  </si>
  <si>
    <t>ИНИЦИАТИВЫ</t>
  </si>
  <si>
    <t>ГОСУДАРСТА И ПРАВА</t>
  </si>
  <si>
    <t>Инструкции</t>
  </si>
  <si>
    <t>Программа</t>
  </si>
  <si>
    <t>Коллектив</t>
  </si>
  <si>
    <t>Веб сайт</t>
  </si>
  <si>
    <t>Документы</t>
  </si>
  <si>
    <t>Комитет Государства и Права</t>
  </si>
  <si>
    <t>СЛЕДУЮЩИЕ ШАГИ</t>
  </si>
  <si>
    <t>ОТВЕТСТВЕННЫЙ</t>
  </si>
  <si>
    <t>БЮДЖЕТ</t>
  </si>
  <si>
    <t>ЗАДАЧА</t>
  </si>
  <si>
    <t>Действие</t>
  </si>
  <si>
    <t>Узнаваемость</t>
  </si>
  <si>
    <t>Интерес</t>
  </si>
  <si>
    <t>Решение</t>
  </si>
  <si>
    <t>Участие</t>
  </si>
  <si>
    <t>Актив</t>
  </si>
  <si>
    <t>Настроения населения</t>
  </si>
  <si>
    <t>Возможности</t>
  </si>
  <si>
    <t>Инициативы и Действия</t>
  </si>
  <si>
    <t>Введение этической цензуры на пропаганду либеральных разрушающих основ: в театрах и кинотеатрах, в телевизионных и радиопередачах, в кинематографе и моде, в рекламе и развлекательных заведениях, в литературе и прессе, в музыке и интернете</t>
  </si>
  <si>
    <t>Измерение общественного мнения</t>
  </si>
  <si>
    <t xml:space="preserve">РЕЗУЛЬТАТЫ: </t>
  </si>
  <si>
    <t>КВАРТАЛ 3 2014</t>
  </si>
  <si>
    <t>КВАРТАЛ 4 2014</t>
  </si>
  <si>
    <t>КВАРТАЛ 1 2015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</si>
  <si>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</si>
  <si>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</si>
  <si>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</si>
  <si>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</si>
  <si>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</si>
  <si>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</si>
  <si>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</si>
  <si>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</si>
  <si>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</si>
  <si>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Н50</t>
  </si>
  <si>
    <t>Н51</t>
  </si>
  <si>
    <t>Н52</t>
  </si>
  <si>
    <t>№</t>
  </si>
  <si>
    <t>Задача</t>
  </si>
  <si>
    <t>Дни</t>
  </si>
  <si>
    <t>Срок</t>
  </si>
  <si>
    <t>Просвещения</t>
  </si>
  <si>
    <t>ЗАПУСК</t>
  </si>
  <si>
    <r>
      <t xml:space="preserve">Киев - </t>
    </r>
    <r>
      <rPr>
        <b/>
        <i/>
        <sz val="14"/>
        <color indexed="62"/>
        <rFont val="Arial"/>
        <family val="2"/>
      </rPr>
      <t>Статус: Октябрь 12, 2014</t>
    </r>
  </si>
  <si>
    <t>ДЕЙСТВИЯ</t>
  </si>
  <si>
    <t>ПРИОРИТЕТ</t>
  </si>
  <si>
    <t>РЕЗУЛЬТАТ</t>
  </si>
  <si>
    <t>СРОКИ</t>
  </si>
  <si>
    <t>Вадим Вадимов</t>
  </si>
  <si>
    <t>Семён Семёнов</t>
  </si>
  <si>
    <t>Иван Иванов</t>
  </si>
  <si>
    <t>Пётр Петров</t>
  </si>
  <si>
    <r>
      <t xml:space="preserve">Дизайнерское бюро - </t>
    </r>
    <r>
      <rPr>
        <b/>
        <i/>
        <sz val="14"/>
        <color indexed="62"/>
        <rFont val="Arial"/>
        <family val="2"/>
      </rPr>
      <t>Статус: Окт 12, 2014</t>
    </r>
  </si>
  <si>
    <t>Владимир Владимиров</t>
  </si>
  <si>
    <t>Протокол собрания</t>
  </si>
  <si>
    <t>Дата 12.10.2014</t>
  </si>
  <si>
    <t>Участники: Ольга Ольгова, Марина Маринова, Семён Семёнов</t>
  </si>
  <si>
    <t>Кто</t>
  </si>
  <si>
    <t>Когда</t>
  </si>
  <si>
    <t>Марина Маринова</t>
  </si>
  <si>
    <t>Ольга Ольгова</t>
  </si>
  <si>
    <t>Семён семёнов</t>
  </si>
  <si>
    <t>Январь 20156</t>
  </si>
  <si>
    <t>Январь 20153</t>
  </si>
  <si>
    <t>Январь 20154</t>
  </si>
  <si>
    <t>Январь 20155</t>
  </si>
  <si>
    <t>Организация</t>
  </si>
  <si>
    <t>Контактные данные</t>
  </si>
  <si>
    <t>Город</t>
  </si>
  <si>
    <t>Митинг</t>
  </si>
  <si>
    <t>Фото/Видео</t>
  </si>
  <si>
    <t>Социальные сети/медиа</t>
  </si>
  <si>
    <t>Информирование населения</t>
  </si>
  <si>
    <t>ОБЩИЙ БЮДЖЕТ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</si>
  <si>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</si>
  <si>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</si>
  <si>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</si>
  <si>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</si>
  <si>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</si>
  <si>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</si>
  <si>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</si>
  <si>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</si>
  <si>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</si>
  <si>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</si>
  <si>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Ноябрь 2014</t>
  </si>
  <si>
    <t>Декабрь 2014</t>
  </si>
  <si>
    <t>Бюджет 2014 (январь - декабрь)</t>
  </si>
  <si>
    <t>Доход:</t>
  </si>
  <si>
    <t>Организационные расходы:</t>
  </si>
  <si>
    <t>Итого организационные расходы</t>
  </si>
  <si>
    <t xml:space="preserve"> - Членские взносы</t>
  </si>
  <si>
    <t xml:space="preserve"> - Благотворительные пожертвования</t>
  </si>
  <si>
    <t xml:space="preserve"> - Гранты</t>
  </si>
  <si>
    <t xml:space="preserve"> - Частное финансирование сторонников</t>
  </si>
  <si>
    <t>узнаваемость</t>
  </si>
  <si>
    <t>Видео</t>
  </si>
  <si>
    <t>Плакат</t>
  </si>
  <si>
    <t>- Съёмка #1 (Харьков)
- Съёмка #2 (Киев)
- Съёмка #3 (Чернигов)
- Съёмка #4 (Днепропетровск)
- Съёмкаt #5 (Запорожье)</t>
  </si>
  <si>
    <t>Съёмка</t>
  </si>
  <si>
    <t>В процессе</t>
  </si>
  <si>
    <t>Группа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</si>
  <si>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</si>
  <si>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</si>
  <si>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</si>
  <si>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</si>
  <si>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</si>
  <si>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</si>
  <si>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</si>
  <si>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</si>
  <si>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</si>
  <si>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</si>
  <si>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</si>
  <si>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</si>
  <si>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</si>
  <si>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</si>
  <si>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</si>
  <si>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</si>
  <si>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</si>
  <si>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</si>
  <si>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</si>
  <si>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</si>
  <si>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</si>
  <si>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</si>
  <si>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</si>
  <si>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</si>
  <si>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</si>
  <si>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</si>
  <si>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</si>
  <si>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Юридическая</t>
  </si>
  <si>
    <t>Информационная</t>
  </si>
  <si>
    <t>Организационная</t>
  </si>
  <si>
    <t>Экспертная</t>
  </si>
  <si>
    <r>
      <rPr>
        <b/>
        <sz val="11"/>
        <color indexed="8"/>
        <rFont val="Calibri"/>
        <family val="2"/>
      </rPr>
      <t>Организации</t>
    </r>
    <r>
      <rPr>
        <b/>
        <i/>
        <sz val="11"/>
        <color indexed="8"/>
        <rFont val="Calibri"/>
        <family val="2"/>
      </rPr>
      <t xml:space="preserve">: </t>
    </r>
    <r>
      <rPr>
        <i/>
        <sz val="11"/>
        <color indexed="8"/>
        <rFont val="Calibri"/>
        <family val="2"/>
      </rPr>
      <t>местные советы, районные суды, органы местного самоуправления, экспертные сообщества и университеты, правоохранительные органы и прокуратура</t>
    </r>
  </si>
  <si>
    <r>
      <rPr>
        <b/>
        <sz val="11"/>
        <color indexed="8"/>
        <rFont val="Calibri"/>
        <family val="2"/>
      </rPr>
      <t>Население</t>
    </r>
    <r>
      <rPr>
        <sz val="11"/>
        <color indexed="8"/>
        <rFont val="Calibri"/>
        <family val="2"/>
      </rPr>
      <t>: студенты, профессора, материнские комитеты (Родители). Девушки 20-35 лет</t>
    </r>
    <r>
      <rPr>
        <i/>
        <sz val="11"/>
        <color indexed="8"/>
        <rFont val="Calibri"/>
        <family val="2"/>
      </rPr>
      <t xml:space="preserve">
</t>
    </r>
  </si>
  <si>
    <t>Запретить законодательно показ деструктивных фильмов и телепередач на местном ТВ, трансляцию разрушающих нравственные основы радио передач и организацию лже-культурных массовых мероприятий в городе и области (конкурсов красоты, эротических шоу и тд)</t>
  </si>
  <si>
    <r>
      <rPr>
        <b/>
        <sz val="11"/>
        <color indexed="8"/>
        <rFont val="Calibri"/>
        <family val="2"/>
      </rPr>
      <t>Благоприятные:</t>
    </r>
    <r>
      <rPr>
        <sz val="11"/>
        <color indexed="8"/>
        <rFont val="Calibri"/>
        <family val="2"/>
      </rPr>
      <t xml:space="preserve"> стремление к возрождению традиционных ценностей; остаток глубокого духовного наследия,  </t>
    </r>
  </si>
  <si>
    <t xml:space="preserve">Массовое и скоординированное обращение в суды               </t>
  </si>
  <si>
    <t xml:space="preserve">                                                                                                                                     Работа с местными советами и правоохранительными органами по предотвращению нарушения законодательства в сфере информации и культуры</t>
  </si>
  <si>
    <r>
      <rPr>
        <b/>
        <sz val="11"/>
        <color indexed="8"/>
        <rFont val="Calibri"/>
        <family val="2"/>
      </rPr>
      <t>Неблагоприятные:</t>
    </r>
    <r>
      <rPr>
        <sz val="11"/>
        <color indexed="8"/>
        <rFont val="Calibri"/>
        <family val="2"/>
      </rPr>
      <t xml:space="preserve"> инертные  и морально-разложившиеся массы под толщей слоя  идеологии постобщества, отсутствие гос поддержки на просвещение и защиту населения от политики деградации, информационная блокада на оповещение населения о моральных преступлениях власти. Коррупция </t>
    </r>
  </si>
  <si>
    <t>Проведение экспертиз, сбор доказательной базы, принятие необходимых постановлений и решений</t>
  </si>
  <si>
    <t>Создание сообщества юристов-патриотов</t>
  </si>
  <si>
    <t>Проведение экспертиз</t>
  </si>
  <si>
    <t>Проведение экспертных конференций</t>
  </si>
  <si>
    <t>Сбор материала для экспертиз</t>
  </si>
  <si>
    <t>Формирование пакетов документов</t>
  </si>
  <si>
    <t>Получение научных комментариев</t>
  </si>
  <si>
    <t>Сбор средств для оплаты экспертиз</t>
  </si>
  <si>
    <t>Обращение граждан в правоохранительные органы</t>
  </si>
  <si>
    <t>Привлечение актива и сторонников</t>
  </si>
  <si>
    <t>Агитация</t>
  </si>
  <si>
    <t>Контрдеятельность</t>
  </si>
  <si>
    <t>- Взаимодействие актива Комитета с местными общественными организациями и инициативными гражданами</t>
  </si>
  <si>
    <t xml:space="preserve">1. Обращение в суды и правоохранительные органы
</t>
  </si>
  <si>
    <r>
      <t xml:space="preserve">- </t>
    </r>
    <r>
      <rPr>
        <b/>
        <sz val="24"/>
        <rFont val="Arial Cyr"/>
        <family val="0"/>
      </rPr>
      <t>Презентация проекта на юридических факультетах</t>
    </r>
    <r>
      <rPr>
        <sz val="24"/>
        <rFont val="Arial Cyr"/>
        <family val="0"/>
      </rPr>
      <t xml:space="preserve">
- </t>
    </r>
    <r>
      <rPr>
        <b/>
        <sz val="24"/>
        <rFont val="Arial Cyr"/>
        <family val="0"/>
      </rPr>
      <t>Поиск антилиберальных депутатов</t>
    </r>
    <r>
      <rPr>
        <sz val="24"/>
        <rFont val="Arial Cyr"/>
        <family val="0"/>
      </rPr>
      <t xml:space="preserve">
- </t>
    </r>
    <r>
      <rPr>
        <b/>
        <sz val="24"/>
        <rFont val="Arial Cyr"/>
        <family val="0"/>
      </rPr>
      <t>Презентация проекта патриотических НКО</t>
    </r>
    <r>
      <rPr>
        <sz val="24"/>
        <rFont val="Arial Cyr"/>
        <family val="0"/>
      </rPr>
      <t xml:space="preserve">
-</t>
    </r>
    <r>
      <rPr>
        <b/>
        <sz val="24"/>
        <rFont val="Arial Cyr"/>
        <family val="0"/>
      </rPr>
      <t xml:space="preserve"> Презентация проекта экспертным сообществам</t>
    </r>
    <r>
      <rPr>
        <sz val="24"/>
        <rFont val="Arial Cyr"/>
        <family val="0"/>
      </rPr>
      <t xml:space="preserve">
</t>
    </r>
  </si>
  <si>
    <t xml:space="preserve">Психологическое давление населения на властные институты; Подача проектов в законодательные органы;  </t>
  </si>
  <si>
    <t>Перекрытие каналов эмоционального воздействия оппонента на население</t>
  </si>
  <si>
    <t>Задача: 25 Мая 2014</t>
  </si>
  <si>
    <t>Поддержка безопасности граждан, обращающихся в суды и прокуратуру</t>
  </si>
  <si>
    <t>Производство агит материалов</t>
  </si>
  <si>
    <t>Договорённости с медиа</t>
  </si>
  <si>
    <t>Договорённости по участию в собраниях</t>
  </si>
  <si>
    <t>Организация установочных сборов и лекций</t>
  </si>
  <si>
    <t>Составление календаря мероприятий</t>
  </si>
  <si>
    <t>Проведение агит мероприятий</t>
  </si>
  <si>
    <t>Проведение практических тренингов для актива и НКО</t>
  </si>
  <si>
    <t>Подготовка контр информации</t>
  </si>
  <si>
    <t>Создание агит материалов</t>
  </si>
  <si>
    <t xml:space="preserve">Проведение PR мероприятий </t>
  </si>
  <si>
    <t xml:space="preserve">Составление план распространения материалов </t>
  </si>
  <si>
    <t>Включение традиционной коммуникации</t>
  </si>
  <si>
    <t>Включение вирусной коммуникации</t>
  </si>
  <si>
    <t>Создание и отправка пресс наборов</t>
  </si>
  <si>
    <t>Проведение интервью и участие в ТВ передачах</t>
  </si>
  <si>
    <t>Подготовка обращений граждан в правоохранительные органы</t>
  </si>
  <si>
    <t>Подготовка групп быстрого юридического реагирования на защиту активистов и НКО от возможных угроз и преследований</t>
  </si>
  <si>
    <t>Составление процессуальных документов</t>
  </si>
  <si>
    <t>Составление шаблонов заявлений, жалоб и других документов</t>
  </si>
  <si>
    <t xml:space="preserve">Подача процессуальных документов в суд </t>
  </si>
  <si>
    <t>Разработка проектов для внесения в местные законодательные органы</t>
  </si>
  <si>
    <t>Подбор тематической литературы и её распространение</t>
  </si>
  <si>
    <t xml:space="preserve">Запуск циклично сменяющейся информационной поддержки </t>
  </si>
  <si>
    <t>Внесение предложений на сессиях местных советов</t>
  </si>
  <si>
    <t>Сопровождение</t>
  </si>
  <si>
    <t xml:space="preserve">Выявление контрдеятельности оппонента </t>
  </si>
  <si>
    <t>Участие в дальнейшем судопроизводстве</t>
  </si>
  <si>
    <t xml:space="preserve">Учреждение собственных правозащитных организаций </t>
  </si>
  <si>
    <t>Мониторинг и освещение пагубности действующего законодательства и новых гос инициатив в указанной сфере</t>
  </si>
  <si>
    <t>1. Формирование общественного мнения
2. Сбор доказательной базы
3. Написание законопроектов
4. Агитационный план</t>
  </si>
  <si>
    <t xml:space="preserve">1. Обределение объекта атаки
</t>
  </si>
  <si>
    <t>Материалы для эксп</t>
  </si>
  <si>
    <t>Документы шаблоны</t>
  </si>
  <si>
    <t>Реклама</t>
  </si>
  <si>
    <t>Законопроекты</t>
  </si>
  <si>
    <t>Лекции</t>
  </si>
  <si>
    <t>Треннинги</t>
  </si>
  <si>
    <t>Распространение агитационных материалов; Посещение собраний</t>
  </si>
  <si>
    <t>Формирование групп действия, определение актива Комитета, встреча и заключение договорённостей с экспертами</t>
  </si>
  <si>
    <t>Сбор данных и материала для экспертиз, подготовка законопроектов; Предоставление чётковго плана действий экспертам</t>
  </si>
  <si>
    <t>Подача данных на экспертизы, проведение экспертиз; Включение Агитации</t>
  </si>
  <si>
    <t>Проведение тренингов с активом НКО партнёров; договорённости со СМИ и интернет сообществом</t>
  </si>
  <si>
    <t xml:space="preserve">1. Информационная поддержка
2. Взаимодействие с депутатским корпусом                                                  3. Взаимодействие с адвокатским корпусом </t>
  </si>
  <si>
    <t xml:space="preserve"> Социальная Реклама</t>
  </si>
  <si>
    <t>Сбор подписей</t>
  </si>
  <si>
    <t>Суд, Прокуратура</t>
  </si>
  <si>
    <r>
      <t xml:space="preserve">УРОВЕНЬ А </t>
    </r>
    <r>
      <rPr>
        <sz val="26"/>
        <color indexed="9"/>
        <rFont val="Arial Cyr"/>
        <family val="0"/>
      </rPr>
      <t>(областные центры)</t>
    </r>
  </si>
  <si>
    <r>
      <t xml:space="preserve">УРОВЕНЬ Б </t>
    </r>
    <r>
      <rPr>
        <sz val="26"/>
        <color indexed="9"/>
        <rFont val="Arial Cyr"/>
        <family val="0"/>
      </rPr>
      <t>(районные центры)</t>
    </r>
  </si>
  <si>
    <r>
      <t xml:space="preserve">УРОВЕНЬ В                    </t>
    </r>
    <r>
      <rPr>
        <sz val="26"/>
        <color indexed="9"/>
        <rFont val="Arial Cyr"/>
        <family val="0"/>
      </rPr>
      <t>(сёла и посёлки)</t>
    </r>
  </si>
  <si>
    <t xml:space="preserve">Формирование групп действия </t>
  </si>
  <si>
    <t>Проведение встреч с местными главами советов</t>
  </si>
  <si>
    <t>Сбор данных и материала для экспертиз; Проведение встреч с местными депутатами</t>
  </si>
  <si>
    <t>Одновременное массовое обращение в суды</t>
  </si>
  <si>
    <t>Проведение агитации и сбор подписей</t>
  </si>
  <si>
    <t>определить</t>
  </si>
  <si>
    <t>100 грн</t>
  </si>
  <si>
    <t>- Найти события и провести агитацию во время их проведения
- Распространенить агитационные материалы (листовки, плакаты, борды, интернет)
- Запустить вирусную кампаниюв СМИ и социальных сообществах  (взаимодействие со СМИ и социальными сообществами)</t>
  </si>
  <si>
    <t>- организовать постоянный мониторинг окружающей среды, просчитать варианты вероятных действий оппонента, провести предварительную подготовку к отражению возможных саботирующих действий оппонента</t>
  </si>
  <si>
    <t>- Готовность к юридическому противодействию активностей оппонентов</t>
  </si>
  <si>
    <r>
      <t xml:space="preserve">Харьков - </t>
    </r>
    <r>
      <rPr>
        <b/>
        <i/>
        <sz val="14"/>
        <color indexed="62"/>
        <rFont val="Arial"/>
        <family val="2"/>
      </rPr>
      <t>Статус: Октябрь 12, 2014</t>
    </r>
  </si>
  <si>
    <r>
      <t xml:space="preserve">Днепропетровск - </t>
    </r>
    <r>
      <rPr>
        <b/>
        <i/>
        <sz val="14"/>
        <color indexed="62"/>
        <rFont val="Arial"/>
        <family val="2"/>
      </rPr>
      <t>Статус: Окт 12, 2014</t>
    </r>
  </si>
  <si>
    <r>
      <t xml:space="preserve">Одесса - </t>
    </r>
    <r>
      <rPr>
        <b/>
        <i/>
        <sz val="14"/>
        <color indexed="62"/>
        <rFont val="Arial"/>
        <family val="2"/>
      </rPr>
      <t>Статус: Окт 12, 2014</t>
    </r>
  </si>
  <si>
    <t>Формирование команды под данную задачу</t>
  </si>
  <si>
    <t>Вовлечение населения через сбор подписей (соучастие)</t>
  </si>
  <si>
    <t>Договорённости с НКО по совместной деятельности</t>
  </si>
  <si>
    <t>Планирование деятельности НКО</t>
  </si>
  <si>
    <t>Формирование информ концепции по юр части</t>
  </si>
  <si>
    <t>Общественное давление на объект воздействия: проф митинги , соц опросы, проф публикации</t>
  </si>
  <si>
    <t>Список необходимых законопроектов</t>
  </si>
  <si>
    <r>
      <t xml:space="preserve">Методический отдел - </t>
    </r>
    <r>
      <rPr>
        <b/>
        <i/>
        <sz val="14"/>
        <color indexed="18"/>
        <rFont val="Arial"/>
        <family val="2"/>
      </rPr>
      <t>Статус: Окт 12, 2014</t>
    </r>
  </si>
  <si>
    <t>Светлана Светланова</t>
  </si>
  <si>
    <t>ЗАКОН</t>
  </si>
  <si>
    <t>О СМИ</t>
  </si>
  <si>
    <t>О РЕКЛАМЕ</t>
  </si>
  <si>
    <t>О ЗАЩИТЕ ОБЩЕСТВЕННОЙ МОРАЛИ</t>
  </si>
  <si>
    <t xml:space="preserve">- запретить культивирование нигилистических мировоззрений в СМИ, а именно отрицание общепринятых моральных, культурных и семейных ценностей в СМИ;
</t>
  </si>
  <si>
    <t>- запретить рекламу финансовых услуг (банковских, страховых, инвестиционных), связанных с привлечением средств населения или предоставлением средств населению;</t>
  </si>
  <si>
    <t>- запретить проведение любых зрелищных мероприятий эротического или аморального характера;</t>
  </si>
  <si>
    <t xml:space="preserve">- перекрытие эмоционального влияния с целью манипулирования общественным мнением
</t>
  </si>
  <si>
    <t>- шаги по восстановлению морального и психического здоровья населения</t>
  </si>
  <si>
    <t xml:space="preserve">- шаги по преодолению демографического кризиса
- восстановление духовных ценностей
</t>
  </si>
  <si>
    <t>- полное исключение эмоционального воздействия на аудиторию. Реклама - информирование, а не пропаганда</t>
  </si>
  <si>
    <t xml:space="preserve">-принятие комплексных мер по защите государственного информационного пространства
</t>
  </si>
  <si>
    <t xml:space="preserve">- социальная защита населения
</t>
  </si>
  <si>
    <t xml:space="preserve">
 - Написать дизайнерский бриф
 - Составить текст</t>
  </si>
  <si>
    <t>Профессиональная брошюра для юристов</t>
  </si>
  <si>
    <t>Определить методику распространения</t>
  </si>
  <si>
    <t>101 грн</t>
  </si>
  <si>
    <t>102 грн</t>
  </si>
  <si>
    <t>103 грн</t>
  </si>
  <si>
    <t>107 грн</t>
  </si>
  <si>
    <t>108 грн</t>
  </si>
  <si>
    <t>Написать дизайнерский бриф</t>
  </si>
  <si>
    <t>Договориться за печать и тираж</t>
  </si>
  <si>
    <t>Вычитать с корректором и независимым экспертом</t>
  </si>
  <si>
    <t xml:space="preserve"> - Печать и распространение
</t>
  </si>
  <si>
    <t>- Разместить в местах скопления ЦА</t>
  </si>
  <si>
    <t xml:space="preserve"> - Цветопроба
</t>
  </si>
  <si>
    <t>- Согласование с дизайнером направления разработки
- Тестирование первых вариантов на восприятие и понимание</t>
  </si>
  <si>
    <t>- Договориться с рапространителями
- Провести оценку качества распространения</t>
  </si>
  <si>
    <t>Комитет Государства и Права / Протокол собрания</t>
  </si>
  <si>
    <t>Подготовить шаблоны заявлений граждан в прокуратуру</t>
  </si>
  <si>
    <t>Предложить основные три поправки к закону "О СМИ"</t>
  </si>
  <si>
    <t>Составить список судей киевской области</t>
  </si>
  <si>
    <t>Договориться о распространении брошюры комитета</t>
  </si>
  <si>
    <t>Утвердить бюджет распространения агит материалов</t>
  </si>
  <si>
    <t>Забрать результаты экспертиз</t>
  </si>
  <si>
    <t>Составить первый пакет процессуальных документов по делу кинофильма "Окно в Америку"</t>
  </si>
  <si>
    <t xml:space="preserve"> - Коммандировки</t>
  </si>
  <si>
    <t xml:space="preserve"> - События</t>
  </si>
  <si>
    <t xml:space="preserve"> - Международные события</t>
  </si>
  <si>
    <t xml:space="preserve"> - Специальные проекты</t>
  </si>
  <si>
    <t xml:space="preserve">       - Отдел агитации</t>
  </si>
  <si>
    <t xml:space="preserve">       - Отдел организации</t>
  </si>
  <si>
    <t xml:space="preserve">       - Киберотдел</t>
  </si>
  <si>
    <t xml:space="preserve">       - Вспомогательный персонал</t>
  </si>
  <si>
    <t xml:space="preserve"> - Услуги подрядчиков</t>
  </si>
  <si>
    <t xml:space="preserve"> - Услуги консультантов</t>
  </si>
  <si>
    <t xml:space="preserve"> - Производство материалов</t>
  </si>
  <si>
    <t>ОПИСАНИЕ СТАТЬИ РАСХОДОВ</t>
  </si>
  <si>
    <t>КОЛ-ВО</t>
  </si>
  <si>
    <t>ЦЕНА ЗА ЕДИНИЦУ</t>
  </si>
  <si>
    <t>ОБЩАЯ СТОИМОСТЬ</t>
  </si>
  <si>
    <t>СМИ</t>
  </si>
  <si>
    <t>Наружная реклама</t>
  </si>
  <si>
    <t>Сарафанное радио</t>
  </si>
  <si>
    <t>Агитаторы</t>
  </si>
  <si>
    <t>Собственная литература</t>
  </si>
  <si>
    <t>Плакаты проекта (дизайн)</t>
  </si>
  <si>
    <t>Создание материалов (видео и тд)</t>
  </si>
  <si>
    <t>Полиграфия</t>
  </si>
  <si>
    <t>Бюджет проведения мероприятия</t>
  </si>
  <si>
    <t>Реклама проекта в местах скопления ЦА</t>
  </si>
  <si>
    <t xml:space="preserve">Постановка проета (Группа полит консультирования) </t>
  </si>
  <si>
    <t>Конференц зал</t>
  </si>
  <si>
    <t>Кинотеатр</t>
  </si>
  <si>
    <t>Съемочная группа, дни</t>
  </si>
  <si>
    <t>Адвокаты</t>
  </si>
  <si>
    <t>Постановка сценария мероприятия в поддержку принятия того или иного документа/решения</t>
  </si>
  <si>
    <t>Эксперты</t>
  </si>
  <si>
    <t>Политики</t>
  </si>
  <si>
    <t>Помощники</t>
  </si>
  <si>
    <t>Командировочные расходы</t>
  </si>
  <si>
    <t>Проезд и проживание приглашенных гостей</t>
  </si>
  <si>
    <t>Обзоная экскурсия для гостей</t>
  </si>
  <si>
    <t>Общий бюджет</t>
  </si>
  <si>
    <t xml:space="preserve">Съёмка агитационных фильмов (Режиссер, Постановка) </t>
  </si>
  <si>
    <t>Питание</t>
  </si>
  <si>
    <t>Техническое оснащение</t>
  </si>
  <si>
    <t>участие</t>
  </si>
  <si>
    <t>решение</t>
  </si>
  <si>
    <t>интерес</t>
  </si>
  <si>
    <t>актив</t>
  </si>
  <si>
    <t>ааа</t>
  </si>
  <si>
    <t>Культурная деградация</t>
  </si>
  <si>
    <t>КУЛЬТУРНАЯ ДЕГРАДАЦИЯ</t>
  </si>
  <si>
    <t>Новая политическая теория</t>
  </si>
  <si>
    <t>Либерализм против общества</t>
  </si>
  <si>
    <t>Культурная революция</t>
  </si>
  <si>
    <t>Победа это действие</t>
  </si>
  <si>
    <t>Все к действию</t>
  </si>
  <si>
    <t>ЛИБЕРАЛИЗМ ПРОТИВ ОБЩЕСТВА</t>
  </si>
  <si>
    <t>НОВАЯ ПОЛИТИЧЕСКАЯ ТЕОРИЯ</t>
  </si>
  <si>
    <t>КУЛЬТУРНАЯ РЕВОЛЮЦИЯ</t>
  </si>
  <si>
    <t>ПОБЕДА ЭТО ДЕЙСТВИЕ</t>
  </si>
  <si>
    <t>ВСЕ К ДЕЙСТВИЮ</t>
  </si>
  <si>
    <t>- Процессуальные документы
- Пакеты с доказательной базой</t>
  </si>
  <si>
    <t xml:space="preserve">- Листовки
- Газеты                                   - Проф брошюры </t>
  </si>
  <si>
    <t>- Агит видео
- Наружная агитация</t>
  </si>
  <si>
    <r>
      <t xml:space="preserve">- </t>
    </r>
    <r>
      <rPr>
        <b/>
        <sz val="24"/>
        <rFont val="Arial Cyr"/>
        <family val="0"/>
      </rPr>
      <t>Выборы в парламент</t>
    </r>
    <r>
      <rPr>
        <sz val="24"/>
        <rFont val="Arial Cyr"/>
        <family val="0"/>
      </rPr>
      <t xml:space="preserve">
- </t>
    </r>
    <r>
      <rPr>
        <b/>
        <sz val="24"/>
        <rFont val="Arial Cyr"/>
        <family val="0"/>
      </rPr>
      <t>Выборы в местные органы власти</t>
    </r>
    <r>
      <rPr>
        <sz val="24"/>
        <rFont val="Arial Cyr"/>
        <family val="0"/>
      </rPr>
      <t xml:space="preserve"> 
- </t>
    </r>
    <r>
      <rPr>
        <b/>
        <sz val="24"/>
        <rFont val="Arial Cyr"/>
        <family val="0"/>
      </rPr>
      <t>Выборы в студ организации</t>
    </r>
    <r>
      <rPr>
        <sz val="24"/>
        <rFont val="Arial Cyr"/>
        <family val="0"/>
      </rPr>
      <t xml:space="preserve">
-</t>
    </r>
    <r>
      <rPr>
        <b/>
        <sz val="24"/>
        <rFont val="Arial Cyr"/>
        <family val="0"/>
      </rPr>
      <t xml:space="preserve"> Принятие гос бюджета</t>
    </r>
    <r>
      <rPr>
        <sz val="24"/>
        <rFont val="Arial Cyr"/>
        <family val="0"/>
      </rPr>
      <t xml:space="preserve">
</t>
    </r>
  </si>
  <si>
    <t>- Материалы агитационной команды
- Материалы для вирусной рекламы</t>
  </si>
  <si>
    <t>- Пресс наборы
- Тренинговые наборы                 '- Сайт "Правовая критика"</t>
  </si>
  <si>
    <t xml:space="preserve">- Участие в ТВ проекте "ТВ Проект"
- Участие на презентации фильма "Либерализм против Общества" 
- Выступление с докладом на Коллегии Судей
</t>
  </si>
  <si>
    <r>
      <t xml:space="preserve">- </t>
    </r>
    <r>
      <rPr>
        <b/>
        <sz val="24"/>
        <rFont val="Arial Cyr"/>
        <family val="0"/>
      </rPr>
      <t>Выступление актива на митинге в честь Дня Города</t>
    </r>
    <r>
      <rPr>
        <sz val="24"/>
        <rFont val="Arial Cyr"/>
        <family val="0"/>
      </rPr>
      <t xml:space="preserve">
- </t>
    </r>
    <r>
      <rPr>
        <b/>
        <sz val="24"/>
        <rFont val="Arial Cyr"/>
        <family val="0"/>
      </rPr>
      <t>Выступление на Комитете в парламенте</t>
    </r>
    <r>
      <rPr>
        <sz val="24"/>
        <rFont val="Arial Cyr"/>
        <family val="0"/>
      </rPr>
      <t xml:space="preserve"> 
- </t>
    </r>
    <r>
      <rPr>
        <b/>
        <sz val="24"/>
        <rFont val="Arial Cyr"/>
        <family val="0"/>
      </rPr>
      <t>Выступление на круглом столе "Круглый стол"</t>
    </r>
    <r>
      <rPr>
        <sz val="24"/>
        <rFont val="Arial Cyr"/>
        <family val="0"/>
      </rPr>
      <t xml:space="preserve">
-</t>
    </r>
    <r>
      <rPr>
        <b/>
        <sz val="24"/>
        <rFont val="Arial Cyr"/>
        <family val="0"/>
      </rPr>
      <t xml:space="preserve"> Презентация работы Комитета Клубу в Москве</t>
    </r>
    <r>
      <rPr>
        <sz val="24"/>
        <rFont val="Arial Cyr"/>
        <family val="0"/>
      </rPr>
      <t xml:space="preserve">
</t>
    </r>
  </si>
  <si>
    <t xml:space="preserve">- День радио
- День словянской письменности и культуры 
- День матери
- Всемирный день без табака
</t>
  </si>
  <si>
    <t>- Флаги и плакаты
- Статьи                                       - Передачи "Профессия"</t>
  </si>
  <si>
    <t>Классификатор задач по формированию общественного мнения</t>
  </si>
  <si>
    <r>
      <rPr>
        <b/>
        <sz val="24"/>
        <rFont val="Arial Cyr"/>
        <family val="0"/>
      </rPr>
      <t>Пробы</t>
    </r>
    <r>
      <rPr>
        <sz val="24"/>
        <rFont val="Arial Cyr"/>
        <family val="0"/>
      </rPr>
      <t>: Участия на заседаниях местных советов</t>
    </r>
  </si>
  <si>
    <r>
      <rPr>
        <b/>
        <sz val="24"/>
        <rFont val="Arial Cyr"/>
        <family val="0"/>
      </rPr>
      <t>Пробы</t>
    </r>
    <r>
      <rPr>
        <sz val="24"/>
        <rFont val="Arial Cyr"/>
        <family val="0"/>
      </rPr>
      <t xml:space="preserve">: Участие в судебных заседаниях по сути вопроса; Вынесение вопроса на на общественное обсуждение </t>
    </r>
  </si>
  <si>
    <t>ЗАПРЕТ ПОКАЗА ДЕСТРУКТИВНЫХ КИНОФИЛЬМОВ США</t>
  </si>
  <si>
    <t>Список необходимой рекламы</t>
  </si>
  <si>
    <t>Агитационная кампания проекта</t>
  </si>
  <si>
    <t>Раздаточные материалы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</si>
</sst>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грнн&quot;;\-#,##0&quot; грнн&quot;"/>
    <numFmt numFmtId="165" formatCode="#,##0&quot; грнн&quot;;[Red]\-#,##0&quot; грнн&quot;"/>
    <numFmt numFmtId="166" formatCode="#,##0.00&quot; грнн&quot;;\-#,##0.00&quot; грнн&quot;"/>
    <numFmt numFmtId="167" formatCode="#,##0.00&quot; грнн&quot;;[Red]\-#,##0.00&quot; грнн&quot;"/>
    <numFmt numFmtId="168" formatCode="_-* #,##0&quot; грнн&quot;_-;\-* #,##0&quot; грнн&quot;_-;_-* &quot;-&quot;&quot; грнн&quot;_-;_-@_-"/>
    <numFmt numFmtId="169" formatCode="_-* #,##0_ _г_р_н_._-;\-* #,##0_ _г_р_н_._-;_-* &quot;-&quot;_ _г_р_н_._-;_-@_-"/>
    <numFmt numFmtId="170" formatCode="_-* #,##0.00&quot; грнн&quot;_-;\-* #,##0.00&quot; грнн&quot;_-;_-* &quot;-&quot;??&quot; грнн&quot;_-;_-@_-"/>
    <numFmt numFmtId="171" formatCode="_-* #,##0.00_ _г_р_н_._-;\-* #,##0.00_ _г_р_н_._-;_-* &quot;-&quot;??_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\ _г_р_н_._-;\-* #,##0.0\ _г_р_н_._-;_-* &quot;-&quot;??\ _г_р_н_._-;_-@_-"/>
    <numFmt numFmtId="197" formatCode="_-* #,##0\ _г_р_н_._-;\-* #,##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  <numFmt numFmtId="203" formatCode="m/d;@"/>
    <numFmt numFmtId="204" formatCode="[$-409]dd\-mmm\-yy;@"/>
    <numFmt numFmtId="205" formatCode="[$-409]d\-mmm;@"/>
    <numFmt numFmtId="206" formatCode="d/m;@"/>
    <numFmt numFmtId="207" formatCode="d/m/yy;@"/>
    <numFmt numFmtId="208" formatCode="[$€-2]\ #,##0"/>
    <numFmt numFmtId="209" formatCode="mmm/yyyy"/>
  </numFmts>
  <fonts count="12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b/>
      <i/>
      <sz val="14"/>
      <color indexed="18"/>
      <name val="Arial"/>
      <family val="2"/>
    </font>
    <font>
      <sz val="10"/>
      <color indexed="18"/>
      <name val="Arial"/>
      <family val="2"/>
    </font>
    <font>
      <b/>
      <sz val="20"/>
      <name val="Arial Cyr"/>
      <family val="0"/>
    </font>
    <font>
      <sz val="20"/>
      <name val="Arial Cyr"/>
      <family val="0"/>
    </font>
    <font>
      <b/>
      <sz val="16"/>
      <name val="Arial Cyr"/>
      <family val="0"/>
    </font>
    <font>
      <i/>
      <sz val="12"/>
      <name val="Arial Cyr"/>
      <family val="0"/>
    </font>
    <font>
      <i/>
      <sz val="20"/>
      <name val="Arial Cyr"/>
      <family val="0"/>
    </font>
    <font>
      <sz val="10"/>
      <name val="Helv"/>
      <family val="0"/>
    </font>
    <font>
      <b/>
      <sz val="24"/>
      <name val="Arial Cyr"/>
      <family val="0"/>
    </font>
    <font>
      <b/>
      <sz val="20"/>
      <color indexed="9"/>
      <name val="Arial Cyr"/>
      <family val="0"/>
    </font>
    <font>
      <b/>
      <sz val="20"/>
      <color indexed="10"/>
      <name val="Arial Cyr"/>
      <family val="0"/>
    </font>
    <font>
      <sz val="24"/>
      <name val="Arial Cyr"/>
      <family val="0"/>
    </font>
    <font>
      <i/>
      <sz val="24"/>
      <name val="Arial Cyr"/>
      <family val="0"/>
    </font>
    <font>
      <i/>
      <sz val="16"/>
      <name val="Arial Cyr"/>
      <family val="0"/>
    </font>
    <font>
      <b/>
      <i/>
      <sz val="18"/>
      <color indexed="62"/>
      <name val="Arial"/>
      <family val="2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26"/>
      <color indexed="9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20"/>
      <color indexed="9"/>
      <name val="Arial Cyr"/>
      <family val="0"/>
    </font>
    <font>
      <sz val="10"/>
      <color indexed="8"/>
      <name val="Calibri"/>
      <family val="2"/>
    </font>
    <font>
      <sz val="18"/>
      <color indexed="56"/>
      <name val="Calibri"/>
      <family val="2"/>
    </font>
    <font>
      <b/>
      <sz val="26"/>
      <color indexed="56"/>
      <name val="Arial Cyr"/>
      <family val="0"/>
    </font>
    <font>
      <b/>
      <sz val="24"/>
      <color indexed="56"/>
      <name val="Arial Cyr"/>
      <family val="0"/>
    </font>
    <font>
      <b/>
      <sz val="26"/>
      <color indexed="9"/>
      <name val="Arial Cyr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b/>
      <sz val="8"/>
      <color indexed="9"/>
      <name val="Arial"/>
      <family val="2"/>
    </font>
    <font>
      <sz val="14"/>
      <color indexed="8"/>
      <name val="Calibri"/>
      <family val="2"/>
    </font>
    <font>
      <sz val="18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20"/>
      <color theme="0"/>
      <name val="Arial Cyr"/>
      <family val="0"/>
    </font>
    <font>
      <b/>
      <sz val="20"/>
      <color theme="0"/>
      <name val="Arial Cyr"/>
      <family val="0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8"/>
      <color rgb="FF002060"/>
      <name val="Calibri"/>
      <family val="2"/>
    </font>
    <font>
      <b/>
      <sz val="26"/>
      <color theme="3"/>
      <name val="Arial Cyr"/>
      <family val="0"/>
    </font>
    <font>
      <b/>
      <sz val="24"/>
      <color theme="3"/>
      <name val="Arial Cyr"/>
      <family val="0"/>
    </font>
    <font>
      <b/>
      <sz val="26"/>
      <color theme="0"/>
      <name val="Arial Cyr"/>
      <family val="0"/>
    </font>
    <font>
      <sz val="11"/>
      <color rgb="FFFFFFFF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Calibri"/>
      <family val="2"/>
    </font>
    <font>
      <b/>
      <sz val="8"/>
      <color theme="0"/>
      <name val="Arial"/>
      <family val="2"/>
    </font>
    <font>
      <b/>
      <sz val="10"/>
      <color theme="1"/>
      <name val="Calibri"/>
      <family val="2"/>
    </font>
    <font>
      <sz val="18"/>
      <color theme="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4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C00000"/>
      </patternFill>
    </fill>
    <fill>
      <patternFill patternType="lightUp">
        <bgColor rgb="FF92D050"/>
      </patternFill>
    </fill>
    <fill>
      <patternFill patternType="gray125">
        <bgColor rgb="FFFFC000"/>
      </patternFill>
    </fill>
    <fill>
      <patternFill patternType="lightGray">
        <bgColor rgb="FFC00000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0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theme="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1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Fill="1" applyAlignment="1">
      <alignment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quotePrefix="1">
      <alignment horizontal="left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197" fontId="4" fillId="0" borderId="14" xfId="63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97" fontId="4" fillId="0" borderId="17" xfId="6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 quotePrefix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197" fontId="4" fillId="0" borderId="22" xfId="63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07" fontId="4" fillId="0" borderId="15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0" fontId="95" fillId="0" borderId="25" xfId="0" applyFont="1" applyFill="1" applyBorder="1" applyAlignment="1">
      <alignment horizontal="left" vertical="center" wrapText="1"/>
    </xf>
    <xf numFmtId="14" fontId="96" fillId="0" borderId="25" xfId="0" applyNumberFormat="1" applyFont="1" applyFill="1" applyBorder="1" applyAlignment="1">
      <alignment horizontal="center" vertical="center" wrapText="1"/>
    </xf>
    <xf numFmtId="0" fontId="97" fillId="0" borderId="0" xfId="0" applyFont="1" applyAlignment="1">
      <alignment vertical="center"/>
    </xf>
    <xf numFmtId="0" fontId="97" fillId="0" borderId="0" xfId="0" applyFont="1" applyBorder="1" applyAlignment="1">
      <alignment vertical="center"/>
    </xf>
    <xf numFmtId="0" fontId="97" fillId="0" borderId="0" xfId="0" applyFont="1" applyFill="1" applyAlignment="1">
      <alignment vertical="center"/>
    </xf>
    <xf numFmtId="0" fontId="97" fillId="0" borderId="0" xfId="0" applyFont="1" applyFill="1" applyBorder="1" applyAlignment="1">
      <alignment vertical="center"/>
    </xf>
    <xf numFmtId="0" fontId="97" fillId="0" borderId="27" xfId="0" applyFont="1" applyFill="1" applyBorder="1" applyAlignment="1">
      <alignment vertical="center"/>
    </xf>
    <xf numFmtId="0" fontId="9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6" fillId="0" borderId="28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9" fillId="0" borderId="0" xfId="0" applyFont="1" applyFill="1" applyBorder="1" applyAlignment="1">
      <alignment/>
    </xf>
    <xf numFmtId="0" fontId="99" fillId="0" borderId="0" xfId="0" applyFont="1" applyFill="1" applyBorder="1" applyAlignment="1">
      <alignment horizontal="center"/>
    </xf>
    <xf numFmtId="9" fontId="99" fillId="0" borderId="40" xfId="0" applyNumberFormat="1" applyFont="1" applyFill="1" applyBorder="1" applyAlignment="1">
      <alignment horizontal="center"/>
    </xf>
    <xf numFmtId="10" fontId="99" fillId="0" borderId="13" xfId="0" applyNumberFormat="1" applyFont="1" applyFill="1" applyBorder="1" applyAlignment="1">
      <alignment horizontal="center"/>
    </xf>
    <xf numFmtId="10" fontId="99" fillId="0" borderId="41" xfId="0" applyNumberFormat="1" applyFont="1" applyFill="1" applyBorder="1" applyAlignment="1">
      <alignment horizontal="center"/>
    </xf>
    <xf numFmtId="0" fontId="99" fillId="33" borderId="0" xfId="0" applyFont="1" applyFill="1" applyBorder="1" applyAlignment="1">
      <alignment/>
    </xf>
    <xf numFmtId="0" fontId="99" fillId="33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wrapText="1"/>
    </xf>
    <xf numFmtId="0" fontId="0" fillId="0" borderId="45" xfId="0" applyBorder="1" applyAlignment="1">
      <alignment wrapText="1"/>
    </xf>
    <xf numFmtId="14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34" borderId="0" xfId="0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wrapText="1"/>
    </xf>
    <xf numFmtId="0" fontId="0" fillId="0" borderId="47" xfId="0" applyBorder="1" applyAlignment="1">
      <alignment wrapText="1"/>
    </xf>
    <xf numFmtId="0" fontId="0" fillId="35" borderId="48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wrapText="1"/>
    </xf>
    <xf numFmtId="0" fontId="0" fillId="0" borderId="50" xfId="0" applyBorder="1" applyAlignment="1">
      <alignment wrapText="1"/>
    </xf>
    <xf numFmtId="14" fontId="0" fillId="0" borderId="50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1" xfId="0" applyBorder="1" applyAlignment="1">
      <alignment/>
    </xf>
    <xf numFmtId="0" fontId="0" fillId="34" borderId="53" xfId="0" applyFill="1" applyBorder="1" applyAlignment="1">
      <alignment/>
    </xf>
    <xf numFmtId="0" fontId="0" fillId="0" borderId="45" xfId="0" applyBorder="1" applyAlignment="1">
      <alignment/>
    </xf>
    <xf numFmtId="0" fontId="0" fillId="0" borderId="54" xfId="0" applyBorder="1" applyAlignment="1">
      <alignment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Border="1" applyAlignment="1">
      <alignment wrapText="1"/>
    </xf>
    <xf numFmtId="14" fontId="0" fillId="0" borderId="45" xfId="0" applyNumberFormat="1" applyBorder="1" applyAlignment="1">
      <alignment/>
    </xf>
    <xf numFmtId="0" fontId="0" fillId="35" borderId="27" xfId="0" applyFill="1" applyBorder="1" applyAlignment="1">
      <alignment/>
    </xf>
    <xf numFmtId="0" fontId="0" fillId="34" borderId="27" xfId="0" applyFill="1" applyBorder="1" applyAlignment="1">
      <alignment/>
    </xf>
    <xf numFmtId="0" fontId="0" fillId="37" borderId="27" xfId="0" applyFill="1" applyBorder="1" applyAlignment="1">
      <alignment/>
    </xf>
    <xf numFmtId="0" fontId="100" fillId="38" borderId="13" xfId="0" applyFont="1" applyFill="1" applyBorder="1" applyAlignment="1">
      <alignment horizontal="left"/>
    </xf>
    <xf numFmtId="0" fontId="100" fillId="38" borderId="11" xfId="0" applyFont="1" applyFill="1" applyBorder="1" applyAlignment="1">
      <alignment horizontal="left"/>
    </xf>
    <xf numFmtId="0" fontId="101" fillId="39" borderId="0" xfId="0" applyFont="1" applyFill="1" applyBorder="1" applyAlignment="1">
      <alignment horizontal="center"/>
    </xf>
    <xf numFmtId="0" fontId="102" fillId="0" borderId="43" xfId="0" applyFont="1" applyBorder="1" applyAlignment="1">
      <alignment horizontal="center" vertical="center"/>
    </xf>
    <xf numFmtId="0" fontId="102" fillId="0" borderId="55" xfId="0" applyFont="1" applyBorder="1" applyAlignment="1">
      <alignment horizontal="center" vertical="center"/>
    </xf>
    <xf numFmtId="0" fontId="103" fillId="0" borderId="52" xfId="0" applyFont="1" applyFill="1" applyBorder="1" applyAlignment="1">
      <alignment horizontal="center" vertical="center" wrapText="1"/>
    </xf>
    <xf numFmtId="0" fontId="104" fillId="40" borderId="42" xfId="0" applyFont="1" applyFill="1" applyBorder="1" applyAlignment="1">
      <alignment horizontal="center" vertical="center" wrapText="1"/>
    </xf>
    <xf numFmtId="0" fontId="104" fillId="40" borderId="54" xfId="0" applyFont="1" applyFill="1" applyBorder="1" applyAlignment="1">
      <alignment horizontal="center" vertical="center" wrapText="1"/>
    </xf>
    <xf numFmtId="0" fontId="17" fillId="38" borderId="0" xfId="0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20" fillId="38" borderId="0" xfId="0" applyFont="1" applyFill="1" applyAlignment="1">
      <alignment horizontal="right" vertical="center"/>
    </xf>
    <xf numFmtId="0" fontId="20" fillId="38" borderId="0" xfId="0" applyFont="1" applyFill="1" applyAlignment="1">
      <alignment horizontal="left" vertical="center" wrapText="1"/>
    </xf>
    <xf numFmtId="0" fontId="0" fillId="38" borderId="0" xfId="0" applyFont="1" applyFill="1" applyAlignment="1">
      <alignment vertical="center"/>
    </xf>
    <xf numFmtId="0" fontId="105" fillId="41" borderId="56" xfId="0" applyFont="1" applyFill="1" applyBorder="1" applyAlignment="1">
      <alignment horizontal="center"/>
    </xf>
    <xf numFmtId="0" fontId="105" fillId="41" borderId="57" xfId="0" applyFont="1" applyFill="1" applyBorder="1" applyAlignment="1">
      <alignment horizontal="center"/>
    </xf>
    <xf numFmtId="0" fontId="34" fillId="0" borderId="0" xfId="0" applyFont="1" applyAlignment="1">
      <alignment/>
    </xf>
    <xf numFmtId="3" fontId="4" fillId="0" borderId="17" xfId="0" applyNumberFormat="1" applyFont="1" applyFill="1" applyBorder="1" applyAlignment="1">
      <alignment horizontal="center" vertical="center" wrapText="1"/>
    </xf>
    <xf numFmtId="0" fontId="106" fillId="40" borderId="10" xfId="0" applyFont="1" applyFill="1" applyBorder="1" applyAlignment="1">
      <alignment horizontal="center" vertical="center"/>
    </xf>
    <xf numFmtId="0" fontId="106" fillId="4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2" fillId="0" borderId="43" xfId="0" applyFont="1" applyBorder="1" applyAlignment="1">
      <alignment/>
    </xf>
    <xf numFmtId="0" fontId="12" fillId="0" borderId="43" xfId="0" applyFont="1" applyBorder="1" applyAlignment="1">
      <alignment horizontal="center"/>
    </xf>
    <xf numFmtId="0" fontId="12" fillId="0" borderId="43" xfId="0" applyFont="1" applyBorder="1" applyAlignment="1">
      <alignment horizontal="center" vertical="center"/>
    </xf>
    <xf numFmtId="14" fontId="12" fillId="0" borderId="43" xfId="0" applyNumberFormat="1" applyFont="1" applyBorder="1" applyAlignment="1">
      <alignment vertical="top" wrapText="1"/>
    </xf>
    <xf numFmtId="14" fontId="12" fillId="0" borderId="43" xfId="0" applyNumberFormat="1" applyFont="1" applyFill="1" applyBorder="1" applyAlignment="1">
      <alignment vertical="top" wrapText="1"/>
    </xf>
    <xf numFmtId="4" fontId="36" fillId="0" borderId="0" xfId="0" applyNumberFormat="1" applyFont="1" applyAlignment="1">
      <alignment wrapText="1"/>
    </xf>
    <xf numFmtId="10" fontId="36" fillId="0" borderId="0" xfId="0" applyNumberFormat="1" applyFont="1" applyAlignment="1">
      <alignment wrapText="1"/>
    </xf>
    <xf numFmtId="0" fontId="37" fillId="0" borderId="42" xfId="0" applyFont="1" applyBorder="1" applyAlignment="1">
      <alignment horizontal="center" vertical="center" wrapText="1"/>
    </xf>
    <xf numFmtId="4" fontId="37" fillId="0" borderId="24" xfId="0" applyNumberFormat="1" applyFont="1" applyBorder="1" applyAlignment="1">
      <alignment horizontal="center" vertical="center" wrapText="1"/>
    </xf>
    <xf numFmtId="10" fontId="37" fillId="0" borderId="26" xfId="0" applyNumberFormat="1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4" fontId="37" fillId="0" borderId="25" xfId="0" applyNumberFormat="1" applyFont="1" applyBorder="1" applyAlignment="1">
      <alignment horizontal="center" vertical="center" wrapText="1"/>
    </xf>
    <xf numFmtId="0" fontId="37" fillId="0" borderId="59" xfId="0" applyFont="1" applyBorder="1" applyAlignment="1">
      <alignment wrapText="1"/>
    </xf>
    <xf numFmtId="4" fontId="36" fillId="0" borderId="18" xfId="0" applyNumberFormat="1" applyFont="1" applyBorder="1" applyAlignment="1">
      <alignment wrapText="1"/>
    </xf>
    <xf numFmtId="10" fontId="36" fillId="0" borderId="17" xfId="0" applyNumberFormat="1" applyFont="1" applyBorder="1" applyAlignment="1">
      <alignment wrapText="1"/>
    </xf>
    <xf numFmtId="0" fontId="36" fillId="0" borderId="11" xfId="0" applyFont="1" applyBorder="1" applyAlignment="1">
      <alignment wrapText="1"/>
    </xf>
    <xf numFmtId="4" fontId="36" fillId="0" borderId="11" xfId="0" applyNumberFormat="1" applyFont="1" applyBorder="1" applyAlignment="1">
      <alignment wrapText="1"/>
    </xf>
    <xf numFmtId="4" fontId="36" fillId="0" borderId="19" xfId="0" applyNumberFormat="1" applyFont="1" applyBorder="1" applyAlignment="1">
      <alignment wrapText="1"/>
    </xf>
    <xf numFmtId="0" fontId="36" fillId="0" borderId="60" xfId="0" applyFont="1" applyBorder="1" applyAlignment="1">
      <alignment wrapText="1"/>
    </xf>
    <xf numFmtId="10" fontId="36" fillId="0" borderId="14" xfId="0" applyNumberFormat="1" applyFont="1" applyBorder="1" applyAlignment="1">
      <alignment wrapText="1"/>
    </xf>
    <xf numFmtId="4" fontId="36" fillId="0" borderId="61" xfId="0" applyNumberFormat="1" applyFont="1" applyBorder="1" applyAlignment="1">
      <alignment wrapText="1"/>
    </xf>
    <xf numFmtId="4" fontId="36" fillId="0" borderId="10" xfId="0" applyNumberFormat="1" applyFont="1" applyBorder="1" applyAlignment="1">
      <alignment wrapText="1"/>
    </xf>
    <xf numFmtId="10" fontId="36" fillId="0" borderId="62" xfId="0" applyNumberFormat="1" applyFont="1" applyBorder="1" applyAlignment="1">
      <alignment wrapText="1"/>
    </xf>
    <xf numFmtId="4" fontId="36" fillId="0" borderId="12" xfId="0" applyNumberFormat="1" applyFont="1" applyBorder="1" applyAlignment="1">
      <alignment wrapText="1"/>
    </xf>
    <xf numFmtId="4" fontId="36" fillId="0" borderId="20" xfId="0" applyNumberFormat="1" applyFont="1" applyBorder="1" applyAlignment="1">
      <alignment wrapText="1"/>
    </xf>
    <xf numFmtId="4" fontId="36" fillId="0" borderId="63" xfId="0" applyNumberFormat="1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4" fontId="36" fillId="0" borderId="64" xfId="0" applyNumberFormat="1" applyFont="1" applyBorder="1" applyAlignment="1">
      <alignment wrapText="1"/>
    </xf>
    <xf numFmtId="4" fontId="12" fillId="0" borderId="0" xfId="0" applyNumberFormat="1" applyFont="1" applyAlignment="1">
      <alignment wrapText="1"/>
    </xf>
    <xf numFmtId="10" fontId="12" fillId="0" borderId="0" xfId="0" applyNumberFormat="1" applyFont="1" applyAlignment="1">
      <alignment wrapText="1"/>
    </xf>
    <xf numFmtId="0" fontId="107" fillId="40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0" fontId="35" fillId="0" borderId="0" xfId="54" applyFont="1" applyBorder="1" applyAlignment="1">
      <alignment vertical="center"/>
      <protection/>
    </xf>
    <xf numFmtId="0" fontId="35" fillId="0" borderId="0" xfId="54" applyFont="1" applyAlignment="1">
      <alignment horizontal="center" vertical="center"/>
      <protection/>
    </xf>
    <xf numFmtId="4" fontId="35" fillId="0" borderId="0" xfId="54" applyNumberFormat="1" applyFont="1" applyAlignment="1">
      <alignment horizontal="center" vertical="center"/>
      <protection/>
    </xf>
    <xf numFmtId="0" fontId="35" fillId="0" borderId="0" xfId="54" applyFont="1" applyFill="1" applyBorder="1" applyAlignment="1">
      <alignment horizontal="left" vertical="center" wrapText="1"/>
      <protection/>
    </xf>
    <xf numFmtId="0" fontId="38" fillId="0" borderId="0" xfId="54" applyFont="1" applyFill="1" applyBorder="1" applyAlignment="1">
      <alignment horizontal="center" vertical="center"/>
      <protection/>
    </xf>
    <xf numFmtId="4" fontId="38" fillId="0" borderId="0" xfId="54" applyNumberFormat="1" applyFont="1" applyFill="1" applyBorder="1" applyAlignment="1">
      <alignment horizontal="left" vertical="center"/>
      <protection/>
    </xf>
    <xf numFmtId="0" fontId="108" fillId="40" borderId="65" xfId="53" applyFont="1" applyFill="1" applyBorder="1" applyAlignment="1">
      <alignment vertical="center" wrapText="1"/>
      <protection/>
    </xf>
    <xf numFmtId="0" fontId="108" fillId="40" borderId="66" xfId="53" applyFont="1" applyFill="1" applyBorder="1" applyAlignment="1">
      <alignment horizontal="center" vertical="center" wrapText="1"/>
      <protection/>
    </xf>
    <xf numFmtId="4" fontId="108" fillId="40" borderId="61" xfId="53" applyNumberFormat="1" applyFont="1" applyFill="1" applyBorder="1" applyAlignment="1">
      <alignment vertical="center" wrapText="1"/>
      <protection/>
    </xf>
    <xf numFmtId="4" fontId="108" fillId="40" borderId="12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vertical="center" wrapText="1"/>
      <protection/>
    </xf>
    <xf numFmtId="0" fontId="12" fillId="2" borderId="10" xfId="53" applyFont="1" applyFill="1" applyBorder="1" applyAlignment="1">
      <alignment horizontal="center" vertical="center" wrapText="1"/>
      <protection/>
    </xf>
    <xf numFmtId="4" fontId="12" fillId="42" borderId="10" xfId="53" applyNumberFormat="1" applyFont="1" applyFill="1" applyBorder="1" applyAlignment="1">
      <alignment horizontal="center" vertical="center"/>
      <protection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35" fillId="2" borderId="10" xfId="53" applyFont="1" applyFill="1" applyBorder="1" applyAlignment="1">
      <alignment vertical="center" wrapText="1"/>
      <protection/>
    </xf>
    <xf numFmtId="0" fontId="35" fillId="2" borderId="10" xfId="53" applyFont="1" applyFill="1" applyBorder="1" applyAlignment="1">
      <alignment horizontal="center" vertical="center" wrapText="1"/>
      <protection/>
    </xf>
    <xf numFmtId="4" fontId="35" fillId="2" borderId="10" xfId="53" applyNumberFormat="1" applyFont="1" applyFill="1" applyBorder="1" applyAlignment="1">
      <alignment vertical="center" wrapText="1"/>
      <protection/>
    </xf>
    <xf numFmtId="4" fontId="35" fillId="2" borderId="10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4" fontId="12" fillId="0" borderId="10" xfId="53" applyNumberFormat="1" applyFont="1" applyFill="1" applyBorder="1" applyAlignment="1">
      <alignment horizontal="center" vertical="center"/>
      <protection/>
    </xf>
    <xf numFmtId="2" fontId="12" fillId="0" borderId="10" xfId="55" applyNumberFormat="1" applyFont="1" applyFill="1" applyBorder="1" applyAlignment="1">
      <alignment vertical="center" wrapText="1"/>
      <protection/>
    </xf>
    <xf numFmtId="0" fontId="39" fillId="2" borderId="10" xfId="53" applyFont="1" applyFill="1" applyBorder="1" applyAlignment="1">
      <alignment horizontal="center" vertical="center" wrapText="1"/>
      <protection/>
    </xf>
    <xf numFmtId="2" fontId="12" fillId="0" borderId="10" xfId="55" applyNumberFormat="1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2" borderId="10" xfId="55" applyFont="1" applyFill="1" applyBorder="1" applyAlignment="1">
      <alignment horizontal="center" vertical="center"/>
      <protection/>
    </xf>
    <xf numFmtId="4" fontId="12" fillId="2" borderId="10" xfId="53" applyNumberFormat="1" applyFont="1" applyFill="1" applyBorder="1" applyAlignment="1">
      <alignment horizontal="center" vertical="center"/>
      <protection/>
    </xf>
    <xf numFmtId="4" fontId="35" fillId="2" borderId="10" xfId="53" applyNumberFormat="1" applyFont="1" applyFill="1" applyBorder="1" applyAlignment="1">
      <alignment horizontal="center" vertical="center" wrapText="1"/>
      <protection/>
    </xf>
    <xf numFmtId="4" fontId="35" fillId="2" borderId="0" xfId="0" applyNumberFormat="1" applyFont="1" applyFill="1" applyAlignment="1">
      <alignment/>
    </xf>
    <xf numFmtId="0" fontId="35" fillId="0" borderId="59" xfId="54" applyFont="1" applyFill="1" applyBorder="1" applyAlignment="1">
      <alignment vertical="center"/>
      <protection/>
    </xf>
    <xf numFmtId="0" fontId="35" fillId="0" borderId="67" xfId="54" applyFont="1" applyFill="1" applyBorder="1" applyAlignment="1">
      <alignment vertical="center"/>
      <protection/>
    </xf>
    <xf numFmtId="0" fontId="35" fillId="0" borderId="67" xfId="54" applyFont="1" applyFill="1" applyBorder="1" applyAlignment="1">
      <alignment horizontal="center" vertical="center"/>
      <protection/>
    </xf>
    <xf numFmtId="4" fontId="35" fillId="0" borderId="67" xfId="54" applyNumberFormat="1" applyFont="1" applyFill="1" applyBorder="1" applyAlignment="1">
      <alignment vertical="center"/>
      <protection/>
    </xf>
    <xf numFmtId="4" fontId="35" fillId="0" borderId="67" xfId="54" applyNumberFormat="1" applyFont="1" applyFill="1" applyBorder="1" applyAlignment="1">
      <alignment horizontal="right" vertical="center" wrapText="1"/>
      <protection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2" fillId="38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vertical="top" wrapText="1"/>
    </xf>
    <xf numFmtId="3" fontId="12" fillId="38" borderId="10" xfId="0" applyNumberFormat="1" applyFont="1" applyFill="1" applyBorder="1" applyAlignment="1">
      <alignment/>
    </xf>
    <xf numFmtId="0" fontId="12" fillId="43" borderId="10" xfId="0" applyFont="1" applyFill="1" applyBorder="1" applyAlignment="1">
      <alignment vertical="center"/>
    </xf>
    <xf numFmtId="0" fontId="12" fillId="43" borderId="10" xfId="0" applyFont="1" applyFill="1" applyBorder="1" applyAlignment="1">
      <alignment vertical="top" wrapText="1"/>
    </xf>
    <xf numFmtId="3" fontId="12" fillId="43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2" fillId="43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09" fillId="0" borderId="10" xfId="0" applyFont="1" applyBorder="1" applyAlignment="1">
      <alignment horizontal="center" vertical="center"/>
    </xf>
    <xf numFmtId="9" fontId="100" fillId="38" borderId="11" xfId="0" applyNumberFormat="1" applyFont="1" applyFill="1" applyBorder="1" applyAlignment="1">
      <alignment horizontal="left"/>
    </xf>
    <xf numFmtId="0" fontId="110" fillId="40" borderId="10" xfId="0" applyFont="1" applyFill="1" applyBorder="1" applyAlignment="1">
      <alignment horizontal="center" vertical="center"/>
    </xf>
    <xf numFmtId="0" fontId="111" fillId="40" borderId="45" xfId="0" applyFont="1" applyFill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2" borderId="42" xfId="0" applyFont="1" applyFill="1" applyBorder="1" applyAlignment="1">
      <alignment wrapText="1"/>
    </xf>
    <xf numFmtId="4" fontId="37" fillId="2" borderId="43" xfId="0" applyNumberFormat="1" applyFont="1" applyFill="1" applyBorder="1" applyAlignment="1">
      <alignment wrapText="1"/>
    </xf>
    <xf numFmtId="10" fontId="37" fillId="2" borderId="43" xfId="0" applyNumberFormat="1" applyFont="1" applyFill="1" applyBorder="1" applyAlignment="1">
      <alignment wrapText="1"/>
    </xf>
    <xf numFmtId="4" fontId="37" fillId="2" borderId="42" xfId="0" applyNumberFormat="1" applyFont="1" applyFill="1" applyBorder="1" applyAlignment="1">
      <alignment wrapText="1"/>
    </xf>
    <xf numFmtId="0" fontId="37" fillId="2" borderId="24" xfId="0" applyFont="1" applyFill="1" applyBorder="1" applyAlignment="1">
      <alignment wrapText="1"/>
    </xf>
    <xf numFmtId="0" fontId="37" fillId="2" borderId="16" xfId="0" applyFont="1" applyFill="1" applyBorder="1" applyAlignment="1">
      <alignment wrapText="1"/>
    </xf>
    <xf numFmtId="0" fontId="111" fillId="44" borderId="52" xfId="0" applyFont="1" applyFill="1" applyBorder="1" applyAlignment="1">
      <alignment wrapText="1"/>
    </xf>
    <xf numFmtId="4" fontId="111" fillId="44" borderId="43" xfId="0" applyNumberFormat="1" applyFont="1" applyFill="1" applyBorder="1" applyAlignment="1">
      <alignment wrapText="1"/>
    </xf>
    <xf numFmtId="10" fontId="111" fillId="44" borderId="43" xfId="0" applyNumberFormat="1" applyFont="1" applyFill="1" applyBorder="1" applyAlignment="1">
      <alignment wrapText="1"/>
    </xf>
    <xf numFmtId="0" fontId="0" fillId="43" borderId="0" xfId="0" applyFill="1" applyAlignment="1">
      <alignment/>
    </xf>
    <xf numFmtId="0" fontId="0" fillId="0" borderId="0" xfId="0" applyFill="1" applyAlignment="1">
      <alignment/>
    </xf>
    <xf numFmtId="0" fontId="0" fillId="0" borderId="48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27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8" xfId="0" applyFill="1" applyBorder="1" applyAlignment="1">
      <alignment/>
    </xf>
    <xf numFmtId="0" fontId="0" fillId="45" borderId="48" xfId="0" applyFill="1" applyBorder="1" applyAlignment="1">
      <alignment/>
    </xf>
    <xf numFmtId="0" fontId="0" fillId="45" borderId="52" xfId="0" applyFill="1" applyBorder="1" applyAlignment="1">
      <alignment/>
    </xf>
    <xf numFmtId="0" fontId="0" fillId="43" borderId="54" xfId="0" applyFill="1" applyBorder="1" applyAlignment="1">
      <alignment/>
    </xf>
    <xf numFmtId="0" fontId="0" fillId="43" borderId="52" xfId="0" applyFill="1" applyBorder="1" applyAlignment="1">
      <alignment/>
    </xf>
    <xf numFmtId="0" fontId="0" fillId="0" borderId="49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197" fontId="4" fillId="0" borderId="41" xfId="63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0" fontId="110" fillId="40" borderId="10" xfId="0" applyFont="1" applyFill="1" applyBorder="1" applyAlignment="1">
      <alignment vertical="center"/>
    </xf>
    <xf numFmtId="0" fontId="112" fillId="0" borderId="19" xfId="0" applyNumberFormat="1" applyFont="1" applyBorder="1" applyAlignment="1">
      <alignment horizontal="left"/>
    </xf>
    <xf numFmtId="49" fontId="112" fillId="0" borderId="18" xfId="0" applyNumberFormat="1" applyFont="1" applyBorder="1" applyAlignment="1">
      <alignment horizontal="left"/>
    </xf>
    <xf numFmtId="0" fontId="112" fillId="0" borderId="18" xfId="0" applyNumberFormat="1" applyFont="1" applyBorder="1" applyAlignment="1">
      <alignment horizontal="left"/>
    </xf>
    <xf numFmtId="0" fontId="112" fillId="0" borderId="20" xfId="0" applyNumberFormat="1" applyFont="1" applyBorder="1" applyAlignment="1">
      <alignment horizontal="left"/>
    </xf>
    <xf numFmtId="0" fontId="112" fillId="0" borderId="21" xfId="0" applyNumberFormat="1" applyFont="1" applyBorder="1" applyAlignment="1">
      <alignment horizontal="left"/>
    </xf>
    <xf numFmtId="9" fontId="100" fillId="38" borderId="13" xfId="0" applyNumberFormat="1" applyFont="1" applyFill="1" applyBorder="1" applyAlignment="1">
      <alignment horizontal="left"/>
    </xf>
    <xf numFmtId="0" fontId="101" fillId="39" borderId="0" xfId="0" applyFont="1" applyFill="1" applyBorder="1" applyAlignment="1">
      <alignment horizontal="left"/>
    </xf>
    <xf numFmtId="0" fontId="113" fillId="46" borderId="60" xfId="0" applyFont="1" applyFill="1" applyBorder="1" applyAlignment="1">
      <alignment horizontal="center"/>
    </xf>
    <xf numFmtId="0" fontId="113" fillId="46" borderId="66" xfId="0" applyFont="1" applyFill="1" applyBorder="1" applyAlignment="1">
      <alignment horizontal="center"/>
    </xf>
    <xf numFmtId="0" fontId="113" fillId="46" borderId="61" xfId="0" applyFont="1" applyFill="1" applyBorder="1" applyAlignment="1">
      <alignment horizontal="center"/>
    </xf>
    <xf numFmtId="0" fontId="79" fillId="46" borderId="60" xfId="0" applyFont="1" applyFill="1" applyBorder="1" applyAlignment="1">
      <alignment horizontal="center"/>
    </xf>
    <xf numFmtId="0" fontId="79" fillId="46" borderId="61" xfId="0" applyFont="1" applyFill="1" applyBorder="1" applyAlignment="1">
      <alignment horizontal="center"/>
    </xf>
    <xf numFmtId="0" fontId="114" fillId="0" borderId="60" xfId="0" applyFont="1" applyFill="1" applyBorder="1" applyAlignment="1">
      <alignment horizontal="left" vertical="center"/>
    </xf>
    <xf numFmtId="0" fontId="114" fillId="0" borderId="66" xfId="0" applyFont="1" applyFill="1" applyBorder="1" applyAlignment="1">
      <alignment horizontal="left" vertical="center"/>
    </xf>
    <xf numFmtId="0" fontId="114" fillId="0" borderId="61" xfId="0" applyFont="1" applyFill="1" applyBorder="1" applyAlignment="1">
      <alignment horizontal="left" vertical="center"/>
    </xf>
    <xf numFmtId="0" fontId="115" fillId="39" borderId="61" xfId="0" applyFont="1" applyFill="1" applyBorder="1" applyAlignment="1">
      <alignment horizontal="left" wrapText="1"/>
    </xf>
    <xf numFmtId="0" fontId="115" fillId="39" borderId="10" xfId="0" applyFont="1" applyFill="1" applyBorder="1" applyAlignment="1">
      <alignment horizontal="left" wrapText="1"/>
    </xf>
    <xf numFmtId="0" fontId="114" fillId="0" borderId="68" xfId="0" applyFont="1" applyFill="1" applyBorder="1" applyAlignment="1">
      <alignment horizontal="left" vertical="center"/>
    </xf>
    <xf numFmtId="0" fontId="114" fillId="0" borderId="69" xfId="0" applyFont="1" applyFill="1" applyBorder="1" applyAlignment="1">
      <alignment horizontal="left" vertical="center"/>
    </xf>
    <xf numFmtId="0" fontId="114" fillId="0" borderId="40" xfId="0" applyFont="1" applyFill="1" applyBorder="1" applyAlignment="1">
      <alignment horizontal="left" vertical="center"/>
    </xf>
    <xf numFmtId="0" fontId="116" fillId="46" borderId="61" xfId="0" applyFont="1" applyFill="1" applyBorder="1" applyAlignment="1">
      <alignment horizontal="left" wrapText="1"/>
    </xf>
    <xf numFmtId="0" fontId="116" fillId="46" borderId="10" xfId="0" applyFont="1" applyFill="1" applyBorder="1" applyAlignment="1">
      <alignment horizontal="left" wrapText="1"/>
    </xf>
    <xf numFmtId="0" fontId="117" fillId="0" borderId="54" xfId="0" applyFont="1" applyFill="1" applyBorder="1" applyAlignment="1">
      <alignment horizontal="left" vertical="center"/>
    </xf>
    <xf numFmtId="0" fontId="117" fillId="0" borderId="27" xfId="0" applyFont="1" applyFill="1" applyBorder="1" applyAlignment="1">
      <alignment horizontal="left" vertical="center"/>
    </xf>
    <xf numFmtId="0" fontId="117" fillId="0" borderId="33" xfId="0" applyFont="1" applyFill="1" applyBorder="1" applyAlignment="1">
      <alignment horizontal="left" vertical="center"/>
    </xf>
    <xf numFmtId="0" fontId="117" fillId="0" borderId="52" xfId="0" applyFont="1" applyFill="1" applyBorder="1" applyAlignment="1">
      <alignment horizontal="left" vertical="center"/>
    </xf>
    <xf numFmtId="0" fontId="117" fillId="0" borderId="53" xfId="0" applyFont="1" applyFill="1" applyBorder="1" applyAlignment="1">
      <alignment horizontal="left" vertical="center"/>
    </xf>
    <xf numFmtId="0" fontId="117" fillId="0" borderId="70" xfId="0" applyFont="1" applyFill="1" applyBorder="1" applyAlignment="1">
      <alignment horizontal="left" vertical="center"/>
    </xf>
    <xf numFmtId="0" fontId="105" fillId="41" borderId="60" xfId="0" applyFont="1" applyFill="1" applyBorder="1" applyAlignment="1">
      <alignment horizontal="center"/>
    </xf>
    <xf numFmtId="0" fontId="105" fillId="41" borderId="61" xfId="0" applyFont="1" applyFill="1" applyBorder="1" applyAlignment="1">
      <alignment horizontal="center"/>
    </xf>
    <xf numFmtId="0" fontId="99" fillId="33" borderId="71" xfId="0" applyFont="1" applyFill="1" applyBorder="1" applyAlignment="1">
      <alignment horizontal="center" vertical="top" wrapText="1"/>
    </xf>
    <xf numFmtId="0" fontId="99" fillId="33" borderId="64" xfId="0" applyFont="1" applyFill="1" applyBorder="1" applyAlignment="1">
      <alignment horizontal="center" vertical="top" wrapText="1"/>
    </xf>
    <xf numFmtId="0" fontId="99" fillId="33" borderId="72" xfId="0" applyFont="1" applyFill="1" applyBorder="1" applyAlignment="1">
      <alignment horizontal="center" vertical="top" wrapText="1"/>
    </xf>
    <xf numFmtId="0" fontId="99" fillId="33" borderId="73" xfId="0" applyFont="1" applyFill="1" applyBorder="1" applyAlignment="1">
      <alignment horizontal="center" vertical="top" wrapText="1"/>
    </xf>
    <xf numFmtId="0" fontId="99" fillId="33" borderId="59" xfId="0" applyFont="1" applyFill="1" applyBorder="1" applyAlignment="1">
      <alignment horizontal="center" vertical="top" wrapText="1"/>
    </xf>
    <xf numFmtId="0" fontId="99" fillId="33" borderId="63" xfId="0" applyFont="1" applyFill="1" applyBorder="1" applyAlignment="1">
      <alignment horizontal="center" vertical="top" wrapText="1"/>
    </xf>
    <xf numFmtId="0" fontId="105" fillId="41" borderId="0" xfId="0" applyFont="1" applyFill="1" applyBorder="1" applyAlignment="1">
      <alignment horizontal="center"/>
    </xf>
    <xf numFmtId="0" fontId="118" fillId="33" borderId="72" xfId="0" applyFont="1" applyFill="1" applyBorder="1" applyAlignment="1">
      <alignment horizontal="center" vertical="top" wrapText="1"/>
    </xf>
    <xf numFmtId="0" fontId="118" fillId="33" borderId="73" xfId="0" applyFont="1" applyFill="1" applyBorder="1" applyAlignment="1">
      <alignment horizontal="center" vertical="top" wrapText="1"/>
    </xf>
    <xf numFmtId="0" fontId="118" fillId="33" borderId="59" xfId="0" applyFont="1" applyFill="1" applyBorder="1" applyAlignment="1">
      <alignment horizontal="center" vertical="top" wrapText="1"/>
    </xf>
    <xf numFmtId="0" fontId="118" fillId="33" borderId="63" xfId="0" applyFont="1" applyFill="1" applyBorder="1" applyAlignment="1">
      <alignment horizontal="center" vertical="top" wrapText="1"/>
    </xf>
    <xf numFmtId="0" fontId="99" fillId="33" borderId="71" xfId="0" applyFont="1" applyFill="1" applyBorder="1" applyAlignment="1">
      <alignment horizontal="left" vertical="top" wrapText="1"/>
    </xf>
    <xf numFmtId="0" fontId="99" fillId="33" borderId="64" xfId="0" applyFont="1" applyFill="1" applyBorder="1" applyAlignment="1">
      <alignment horizontal="left" vertical="top" wrapText="1"/>
    </xf>
    <xf numFmtId="0" fontId="99" fillId="33" borderId="72" xfId="0" applyFont="1" applyFill="1" applyBorder="1" applyAlignment="1">
      <alignment horizontal="left" vertical="top" wrapText="1"/>
    </xf>
    <xf numFmtId="0" fontId="99" fillId="33" borderId="73" xfId="0" applyFont="1" applyFill="1" applyBorder="1" applyAlignment="1">
      <alignment horizontal="left" vertical="top" wrapText="1"/>
    </xf>
    <xf numFmtId="0" fontId="99" fillId="33" borderId="59" xfId="0" applyFont="1" applyFill="1" applyBorder="1" applyAlignment="1">
      <alignment horizontal="left" vertical="top" wrapText="1"/>
    </xf>
    <xf numFmtId="0" fontId="99" fillId="33" borderId="63" xfId="0" applyFont="1" applyFill="1" applyBorder="1" applyAlignment="1">
      <alignment horizontal="left" vertical="top" wrapText="1"/>
    </xf>
    <xf numFmtId="0" fontId="99" fillId="33" borderId="71" xfId="0" applyFont="1" applyFill="1" applyBorder="1" applyAlignment="1">
      <alignment horizontal="left" vertical="top" wrapText="1"/>
    </xf>
    <xf numFmtId="0" fontId="119" fillId="33" borderId="71" xfId="0" applyFont="1" applyFill="1" applyBorder="1" applyAlignment="1">
      <alignment horizontal="left" vertical="top" wrapText="1"/>
    </xf>
    <xf numFmtId="0" fontId="119" fillId="33" borderId="64" xfId="0" applyFont="1" applyFill="1" applyBorder="1" applyAlignment="1">
      <alignment horizontal="left" vertical="top" wrapText="1"/>
    </xf>
    <xf numFmtId="0" fontId="32" fillId="33" borderId="71" xfId="0" applyFont="1" applyFill="1" applyBorder="1" applyAlignment="1">
      <alignment horizontal="left" vertical="top" wrapText="1"/>
    </xf>
    <xf numFmtId="0" fontId="118" fillId="33" borderId="72" xfId="0" applyFont="1" applyFill="1" applyBorder="1" applyAlignment="1">
      <alignment horizontal="center" vertical="center" wrapText="1"/>
    </xf>
    <xf numFmtId="0" fontId="118" fillId="33" borderId="73" xfId="0" applyFont="1" applyFill="1" applyBorder="1" applyAlignment="1">
      <alignment horizontal="center" vertical="center" wrapText="1"/>
    </xf>
    <xf numFmtId="0" fontId="118" fillId="33" borderId="59" xfId="0" applyFont="1" applyFill="1" applyBorder="1" applyAlignment="1">
      <alignment horizontal="center" vertical="center" wrapText="1"/>
    </xf>
    <xf numFmtId="0" fontId="118" fillId="33" borderId="63" xfId="0" applyFont="1" applyFill="1" applyBorder="1" applyAlignment="1">
      <alignment horizontal="center" vertical="center" wrapText="1"/>
    </xf>
    <xf numFmtId="0" fontId="99" fillId="0" borderId="71" xfId="0" applyFont="1" applyFill="1" applyBorder="1" applyAlignment="1">
      <alignment horizontal="left" vertical="top"/>
    </xf>
    <xf numFmtId="0" fontId="99" fillId="0" borderId="74" xfId="0" applyFont="1" applyFill="1" applyBorder="1" applyAlignment="1">
      <alignment horizontal="left" vertical="top"/>
    </xf>
    <xf numFmtId="0" fontId="99" fillId="0" borderId="64" xfId="0" applyFont="1" applyFill="1" applyBorder="1" applyAlignment="1">
      <alignment horizontal="left" vertical="top"/>
    </xf>
    <xf numFmtId="0" fontId="99" fillId="0" borderId="72" xfId="0" applyFont="1" applyFill="1" applyBorder="1" applyAlignment="1">
      <alignment horizontal="left" vertical="top"/>
    </xf>
    <xf numFmtId="0" fontId="99" fillId="0" borderId="0" xfId="0" applyFont="1" applyFill="1" applyBorder="1" applyAlignment="1">
      <alignment horizontal="left" vertical="top"/>
    </xf>
    <xf numFmtId="0" fontId="99" fillId="0" borderId="73" xfId="0" applyFont="1" applyFill="1" applyBorder="1" applyAlignment="1">
      <alignment horizontal="left" vertical="top"/>
    </xf>
    <xf numFmtId="0" fontId="99" fillId="0" borderId="59" xfId="0" applyFont="1" applyFill="1" applyBorder="1" applyAlignment="1">
      <alignment horizontal="left" vertical="top"/>
    </xf>
    <xf numFmtId="0" fontId="99" fillId="0" borderId="67" xfId="0" applyFont="1" applyFill="1" applyBorder="1" applyAlignment="1">
      <alignment horizontal="left" vertical="top"/>
    </xf>
    <xf numFmtId="0" fontId="99" fillId="0" borderId="63" xfId="0" applyFont="1" applyFill="1" applyBorder="1" applyAlignment="1">
      <alignment horizontal="left" vertical="top"/>
    </xf>
    <xf numFmtId="0" fontId="119" fillId="33" borderId="71" xfId="0" applyFont="1" applyFill="1" applyBorder="1" applyAlignment="1">
      <alignment horizontal="left" vertical="top"/>
    </xf>
    <xf numFmtId="0" fontId="119" fillId="33" borderId="64" xfId="0" applyFont="1" applyFill="1" applyBorder="1" applyAlignment="1">
      <alignment horizontal="left" vertical="top"/>
    </xf>
    <xf numFmtId="0" fontId="25" fillId="38" borderId="27" xfId="0" applyFont="1" applyFill="1" applyBorder="1" applyAlignment="1" quotePrefix="1">
      <alignment horizontal="center" vertical="top" wrapText="1"/>
    </xf>
    <xf numFmtId="0" fontId="25" fillId="38" borderId="46" xfId="0" applyFont="1" applyFill="1" applyBorder="1" applyAlignment="1" quotePrefix="1">
      <alignment horizontal="center" vertical="top" wrapText="1"/>
    </xf>
    <xf numFmtId="0" fontId="25" fillId="38" borderId="0" xfId="0" applyFont="1" applyFill="1" applyBorder="1" applyAlignment="1" quotePrefix="1">
      <alignment horizontal="center" vertical="top" wrapText="1"/>
    </xf>
    <xf numFmtId="0" fontId="25" fillId="38" borderId="49" xfId="0" applyFont="1" applyFill="1" applyBorder="1" applyAlignment="1" quotePrefix="1">
      <alignment horizontal="center" vertical="top" wrapText="1"/>
    </xf>
    <xf numFmtId="0" fontId="25" fillId="38" borderId="54" xfId="0" applyFont="1" applyFill="1" applyBorder="1" applyAlignment="1" quotePrefix="1">
      <alignment horizontal="left" vertical="top" wrapText="1"/>
    </xf>
    <xf numFmtId="0" fontId="25" fillId="38" borderId="27" xfId="0" applyFont="1" applyFill="1" applyBorder="1" applyAlignment="1" quotePrefix="1">
      <alignment horizontal="left" vertical="top" wrapText="1"/>
    </xf>
    <xf numFmtId="0" fontId="25" fillId="38" borderId="46" xfId="0" applyFont="1" applyFill="1" applyBorder="1" applyAlignment="1" quotePrefix="1">
      <alignment horizontal="left" vertical="top" wrapText="1"/>
    </xf>
    <xf numFmtId="0" fontId="25" fillId="38" borderId="52" xfId="0" applyFont="1" applyFill="1" applyBorder="1" applyAlignment="1" quotePrefix="1">
      <alignment horizontal="left" vertical="top" wrapText="1"/>
    </xf>
    <xf numFmtId="0" fontId="25" fillId="38" borderId="53" xfId="0" applyFont="1" applyFill="1" applyBorder="1" applyAlignment="1" quotePrefix="1">
      <alignment horizontal="left" vertical="top" wrapText="1"/>
    </xf>
    <xf numFmtId="0" fontId="25" fillId="38" borderId="51" xfId="0" applyFont="1" applyFill="1" applyBorder="1" applyAlignment="1" quotePrefix="1">
      <alignment horizontal="left" vertical="top" wrapText="1"/>
    </xf>
    <xf numFmtId="0" fontId="25" fillId="38" borderId="54" xfId="0" applyFont="1" applyFill="1" applyBorder="1" applyAlignment="1" quotePrefix="1">
      <alignment horizontal="center" vertical="top" wrapText="1"/>
    </xf>
    <xf numFmtId="0" fontId="25" fillId="38" borderId="52" xfId="0" applyFont="1" applyFill="1" applyBorder="1" applyAlignment="1" quotePrefix="1">
      <alignment horizontal="center" vertical="top" wrapText="1"/>
    </xf>
    <xf numFmtId="0" fontId="25" fillId="38" borderId="53" xfId="0" applyFont="1" applyFill="1" applyBorder="1" applyAlignment="1" quotePrefix="1">
      <alignment horizontal="center" vertical="top" wrapText="1"/>
    </xf>
    <xf numFmtId="0" fontId="25" fillId="38" borderId="51" xfId="0" applyFont="1" applyFill="1" applyBorder="1" applyAlignment="1" quotePrefix="1">
      <alignment horizontal="center" vertical="top" wrapText="1"/>
    </xf>
    <xf numFmtId="0" fontId="23" fillId="38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38" borderId="42" xfId="0" applyFont="1" applyFill="1" applyBorder="1" applyAlignment="1" quotePrefix="1">
      <alignment horizontal="left" vertical="top" wrapText="1"/>
    </xf>
    <xf numFmtId="0" fontId="25" fillId="38" borderId="35" xfId="0" applyFont="1" applyFill="1" applyBorder="1" applyAlignment="1">
      <alignment horizontal="left" vertical="top" wrapText="1"/>
    </xf>
    <xf numFmtId="0" fontId="25" fillId="38" borderId="44" xfId="0" applyFont="1" applyFill="1" applyBorder="1" applyAlignment="1">
      <alignment horizontal="left" vertical="top" wrapText="1"/>
    </xf>
    <xf numFmtId="0" fontId="25" fillId="38" borderId="35" xfId="0" applyFont="1" applyFill="1" applyBorder="1" applyAlignment="1" quotePrefix="1">
      <alignment horizontal="left" vertical="top" wrapText="1"/>
    </xf>
    <xf numFmtId="0" fontId="25" fillId="38" borderId="44" xfId="0" applyFont="1" applyFill="1" applyBorder="1" applyAlignment="1" quotePrefix="1">
      <alignment horizontal="left" vertical="top" wrapText="1"/>
    </xf>
    <xf numFmtId="0" fontId="25" fillId="0" borderId="0" xfId="0" applyFont="1" applyFill="1" applyBorder="1" applyAlignment="1" quotePrefix="1">
      <alignment horizontal="center" vertical="center" wrapText="1"/>
    </xf>
    <xf numFmtId="0" fontId="25" fillId="38" borderId="35" xfId="0" applyFont="1" applyFill="1" applyBorder="1" applyAlignment="1">
      <alignment horizontal="left" vertical="top"/>
    </xf>
    <xf numFmtId="0" fontId="25" fillId="38" borderId="44" xfId="0" applyFont="1" applyFill="1" applyBorder="1" applyAlignment="1">
      <alignment horizontal="left" vertical="top"/>
    </xf>
    <xf numFmtId="0" fontId="22" fillId="38" borderId="54" xfId="0" applyFont="1" applyFill="1" applyBorder="1" applyAlignment="1" quotePrefix="1">
      <alignment horizontal="center" vertical="top" wrapText="1"/>
    </xf>
    <xf numFmtId="0" fontId="22" fillId="38" borderId="27" xfId="0" applyFont="1" applyFill="1" applyBorder="1" applyAlignment="1" quotePrefix="1">
      <alignment horizontal="center" vertical="top" wrapText="1"/>
    </xf>
    <xf numFmtId="0" fontId="22" fillId="38" borderId="46" xfId="0" applyFont="1" applyFill="1" applyBorder="1" applyAlignment="1" quotePrefix="1">
      <alignment horizontal="center" vertical="top" wrapText="1"/>
    </xf>
    <xf numFmtId="0" fontId="22" fillId="38" borderId="52" xfId="0" applyFont="1" applyFill="1" applyBorder="1" applyAlignment="1" quotePrefix="1">
      <alignment horizontal="center" vertical="top" wrapText="1"/>
    </xf>
    <xf numFmtId="0" fontId="22" fillId="38" borderId="53" xfId="0" applyFont="1" applyFill="1" applyBorder="1" applyAlignment="1" quotePrefix="1">
      <alignment horizontal="center" vertical="top" wrapText="1"/>
    </xf>
    <xf numFmtId="0" fontId="22" fillId="38" borderId="51" xfId="0" applyFont="1" applyFill="1" applyBorder="1" applyAlignment="1" quotePrefix="1">
      <alignment horizontal="center" vertical="top" wrapText="1"/>
    </xf>
    <xf numFmtId="0" fontId="104" fillId="40" borderId="45" xfId="0" applyFont="1" applyFill="1" applyBorder="1" applyAlignment="1">
      <alignment horizontal="center" vertical="center" wrapText="1"/>
    </xf>
    <xf numFmtId="0" fontId="104" fillId="40" borderId="47" xfId="0" applyFont="1" applyFill="1" applyBorder="1" applyAlignment="1">
      <alignment horizontal="center" vertical="center" wrapText="1"/>
    </xf>
    <xf numFmtId="0" fontId="25" fillId="38" borderId="48" xfId="0" applyFont="1" applyFill="1" applyBorder="1" applyAlignment="1" quotePrefix="1">
      <alignment horizontal="center" vertical="top" wrapText="1"/>
    </xf>
    <xf numFmtId="0" fontId="104" fillId="40" borderId="50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0" fillId="0" borderId="42" xfId="0" applyFont="1" applyFill="1" applyBorder="1" applyAlignment="1" quotePrefix="1">
      <alignment horizontal="left" vertical="top" wrapText="1"/>
    </xf>
    <xf numFmtId="0" fontId="20" fillId="0" borderId="35" xfId="0" applyFont="1" applyFill="1" applyBorder="1" applyAlignment="1">
      <alignment horizontal="left" vertical="top"/>
    </xf>
    <xf numFmtId="0" fontId="20" fillId="0" borderId="44" xfId="0" applyFont="1" applyFill="1" applyBorder="1" applyAlignment="1">
      <alignment horizontal="left" vertical="top"/>
    </xf>
    <xf numFmtId="0" fontId="20" fillId="0" borderId="35" xfId="0" applyFont="1" applyFill="1" applyBorder="1" applyAlignment="1">
      <alignment horizontal="left" vertical="top" wrapText="1"/>
    </xf>
    <xf numFmtId="0" fontId="20" fillId="0" borderId="44" xfId="0" applyFont="1" applyFill="1" applyBorder="1" applyAlignment="1">
      <alignment horizontal="left" vertical="top" wrapText="1"/>
    </xf>
    <xf numFmtId="0" fontId="20" fillId="0" borderId="35" xfId="0" applyFont="1" applyFill="1" applyBorder="1" applyAlignment="1" quotePrefix="1">
      <alignment horizontal="left" vertical="top"/>
    </xf>
    <xf numFmtId="0" fontId="20" fillId="0" borderId="44" xfId="0" applyFont="1" applyFill="1" applyBorder="1" applyAlignment="1" quotePrefix="1">
      <alignment horizontal="left" vertical="top"/>
    </xf>
    <xf numFmtId="0" fontId="27" fillId="0" borderId="77" xfId="0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0" fontId="27" fillId="0" borderId="81" xfId="0" applyFont="1" applyFill="1" applyBorder="1" applyAlignment="1">
      <alignment horizontal="left" vertical="center"/>
    </xf>
    <xf numFmtId="0" fontId="27" fillId="0" borderId="82" xfId="0" applyFont="1" applyFill="1" applyBorder="1" applyAlignment="1">
      <alignment horizontal="left" vertical="center"/>
    </xf>
    <xf numFmtId="0" fontId="27" fillId="0" borderId="83" xfId="0" applyFont="1" applyFill="1" applyBorder="1" applyAlignment="1">
      <alignment horizontal="left" vertical="center"/>
    </xf>
    <xf numFmtId="0" fontId="27" fillId="0" borderId="76" xfId="0" applyFont="1" applyFill="1" applyBorder="1" applyAlignment="1">
      <alignment horizontal="left" vertical="center"/>
    </xf>
    <xf numFmtId="0" fontId="27" fillId="0" borderId="53" xfId="0" applyFont="1" applyFill="1" applyBorder="1" applyAlignment="1">
      <alignment horizontal="left" vertical="center"/>
    </xf>
    <xf numFmtId="0" fontId="27" fillId="0" borderId="51" xfId="0" applyFont="1" applyFill="1" applyBorder="1" applyAlignment="1">
      <alignment horizontal="left" vertical="center"/>
    </xf>
    <xf numFmtId="0" fontId="27" fillId="0" borderId="79" xfId="0" applyFont="1" applyFill="1" applyBorder="1" applyAlignment="1">
      <alignment horizontal="left" vertical="center"/>
    </xf>
    <xf numFmtId="0" fontId="27" fillId="0" borderId="78" xfId="0" applyFont="1" applyFill="1" applyBorder="1" applyAlignment="1">
      <alignment horizontal="left" vertical="center"/>
    </xf>
    <xf numFmtId="0" fontId="27" fillId="0" borderId="80" xfId="0" applyFont="1" applyFill="1" applyBorder="1" applyAlignment="1">
      <alignment horizontal="left" vertical="center"/>
    </xf>
    <xf numFmtId="0" fontId="27" fillId="0" borderId="84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left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85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0" fontId="103" fillId="0" borderId="45" xfId="0" applyFont="1" applyFill="1" applyBorder="1" applyAlignment="1">
      <alignment horizontal="center" vertical="center" wrapText="1"/>
    </xf>
    <xf numFmtId="0" fontId="103" fillId="0" borderId="47" xfId="0" applyFont="1" applyFill="1" applyBorder="1" applyAlignment="1">
      <alignment horizontal="center" vertical="center" wrapText="1"/>
    </xf>
    <xf numFmtId="0" fontId="103" fillId="0" borderId="50" xfId="0" applyFont="1" applyFill="1" applyBorder="1" applyAlignment="1">
      <alignment horizontal="center" vertical="center" wrapText="1"/>
    </xf>
    <xf numFmtId="0" fontId="27" fillId="0" borderId="87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/>
    </xf>
    <xf numFmtId="0" fontId="27" fillId="0" borderId="88" xfId="0" applyFont="1" applyFill="1" applyBorder="1" applyAlignment="1">
      <alignment horizontal="left" vertical="center"/>
    </xf>
    <xf numFmtId="0" fontId="27" fillId="0" borderId="77" xfId="0" applyFont="1" applyFill="1" applyBorder="1" applyAlignment="1">
      <alignment horizontal="left" vertical="center"/>
    </xf>
    <xf numFmtId="0" fontId="27" fillId="0" borderId="84" xfId="0" applyFont="1" applyFill="1" applyBorder="1" applyAlignment="1">
      <alignment horizontal="left" vertical="center"/>
    </xf>
    <xf numFmtId="0" fontId="102" fillId="0" borderId="42" xfId="0" applyFont="1" applyFill="1" applyBorder="1" applyAlignment="1">
      <alignment horizontal="center" vertical="center"/>
    </xf>
    <xf numFmtId="0" fontId="102" fillId="0" borderId="35" xfId="0" applyFont="1" applyFill="1" applyBorder="1" applyAlignment="1">
      <alignment horizontal="center" vertical="center"/>
    </xf>
    <xf numFmtId="0" fontId="102" fillId="0" borderId="89" xfId="0" applyFont="1" applyFill="1" applyBorder="1" applyAlignment="1">
      <alignment horizontal="center" vertical="center"/>
    </xf>
    <xf numFmtId="0" fontId="102" fillId="0" borderId="90" xfId="0" applyFont="1" applyFill="1" applyBorder="1" applyAlignment="1">
      <alignment horizontal="center" vertical="center"/>
    </xf>
    <xf numFmtId="0" fontId="102" fillId="0" borderId="44" xfId="0" applyFont="1" applyFill="1" applyBorder="1" applyAlignment="1">
      <alignment horizontal="center" vertical="center"/>
    </xf>
    <xf numFmtId="0" fontId="102" fillId="0" borderId="42" xfId="0" applyFont="1" applyBorder="1" applyAlignment="1">
      <alignment horizontal="center" vertical="center"/>
    </xf>
    <xf numFmtId="0" fontId="102" fillId="0" borderId="35" xfId="0" applyFont="1" applyBorder="1" applyAlignment="1">
      <alignment horizontal="center" vertical="center"/>
    </xf>
    <xf numFmtId="0" fontId="102" fillId="0" borderId="8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4" fillId="40" borderId="42" xfId="0" applyFont="1" applyFill="1" applyBorder="1" applyAlignment="1">
      <alignment horizontal="center" vertical="center"/>
    </xf>
    <xf numFmtId="0" fontId="104" fillId="40" borderId="35" xfId="0" applyFont="1" applyFill="1" applyBorder="1" applyAlignment="1">
      <alignment horizontal="center" vertical="center"/>
    </xf>
    <xf numFmtId="0" fontId="104" fillId="40" borderId="44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86" fillId="0" borderId="45" xfId="0" applyFont="1" applyBorder="1" applyAlignment="1">
      <alignment horizontal="center" vertical="center"/>
    </xf>
    <xf numFmtId="0" fontId="86" fillId="0" borderId="47" xfId="0" applyFont="1" applyBorder="1" applyAlignment="1">
      <alignment horizontal="center" vertical="center"/>
    </xf>
    <xf numFmtId="0" fontId="86" fillId="0" borderId="50" xfId="0" applyFont="1" applyBorder="1" applyAlignment="1">
      <alignment horizontal="center" vertical="center"/>
    </xf>
    <xf numFmtId="0" fontId="120" fillId="0" borderId="45" xfId="0" applyFont="1" applyBorder="1" applyAlignment="1">
      <alignment horizontal="center" vertical="center"/>
    </xf>
    <xf numFmtId="0" fontId="120" fillId="0" borderId="47" xfId="0" applyFont="1" applyBorder="1" applyAlignment="1">
      <alignment horizontal="center" vertical="center"/>
    </xf>
    <xf numFmtId="0" fontId="120" fillId="0" borderId="42" xfId="0" applyFont="1" applyBorder="1" applyAlignment="1">
      <alignment horizontal="center"/>
    </xf>
    <xf numFmtId="0" fontId="120" fillId="0" borderId="35" xfId="0" applyFont="1" applyBorder="1" applyAlignment="1">
      <alignment horizontal="center"/>
    </xf>
    <xf numFmtId="0" fontId="120" fillId="0" borderId="4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12" fillId="0" borderId="43" xfId="0" applyFont="1" applyBorder="1" applyAlignment="1">
      <alignment vertical="top" wrapText="1"/>
    </xf>
    <xf numFmtId="0" fontId="12" fillId="0" borderId="0" xfId="0" applyNumberFormat="1" applyFont="1" applyAlignment="1">
      <alignment vertical="top" wrapText="1"/>
    </xf>
    <xf numFmtId="0" fontId="12" fillId="0" borderId="43" xfId="0" applyFont="1" applyBorder="1" applyAlignment="1">
      <alignment horizontal="center"/>
    </xf>
    <xf numFmtId="17" fontId="36" fillId="0" borderId="0" xfId="0" applyNumberFormat="1" applyFont="1" applyAlignment="1">
      <alignment horizontal="center" wrapText="1"/>
    </xf>
    <xf numFmtId="0" fontId="36" fillId="0" borderId="0" xfId="0" applyFont="1" applyAlignment="1">
      <alignment horizontal="center" wrapText="1"/>
    </xf>
    <xf numFmtId="49" fontId="111" fillId="40" borderId="54" xfId="0" applyNumberFormat="1" applyFont="1" applyFill="1" applyBorder="1" applyAlignment="1">
      <alignment horizontal="center" vertical="center" wrapText="1"/>
    </xf>
    <xf numFmtId="49" fontId="111" fillId="40" borderId="27" xfId="0" applyNumberFormat="1" applyFont="1" applyFill="1" applyBorder="1" applyAlignment="1">
      <alignment horizontal="center" vertical="center" wrapText="1"/>
    </xf>
    <xf numFmtId="49" fontId="111" fillId="40" borderId="54" xfId="0" applyNumberFormat="1" applyFont="1" applyFill="1" applyBorder="1" applyAlignment="1">
      <alignment horizontal="center" wrapText="1"/>
    </xf>
    <xf numFmtId="49" fontId="111" fillId="40" borderId="46" xfId="0" applyNumberFormat="1" applyFont="1" applyFill="1" applyBorder="1" applyAlignment="1">
      <alignment horizontal="center" wrapText="1"/>
    </xf>
    <xf numFmtId="0" fontId="35" fillId="0" borderId="0" xfId="54" applyFont="1" applyBorder="1" applyAlignment="1">
      <alignment horizontal="left" vertical="center" wrapText="1"/>
      <protection/>
    </xf>
    <xf numFmtId="0" fontId="108" fillId="40" borderId="10" xfId="54" applyFont="1" applyFill="1" applyBorder="1" applyAlignment="1">
      <alignment horizontal="center" vertical="center"/>
      <protection/>
    </xf>
    <xf numFmtId="0" fontId="108" fillId="40" borderId="10" xfId="53" applyFont="1" applyFill="1" applyBorder="1" applyAlignment="1">
      <alignment horizontal="center" vertical="center" wrapText="1"/>
      <protection/>
    </xf>
    <xf numFmtId="4" fontId="108" fillId="40" borderId="10" xfId="53" applyNumberFormat="1" applyFont="1" applyFill="1" applyBorder="1" applyAlignment="1">
      <alignment horizontal="center" vertical="center" wrapText="1"/>
      <protection/>
    </xf>
    <xf numFmtId="4" fontId="108" fillId="40" borderId="10" xfId="54" applyNumberFormat="1" applyFont="1" applyFill="1" applyBorder="1" applyAlignment="1">
      <alignment horizontal="center" vertical="center" wrapText="1"/>
      <protection/>
    </xf>
    <xf numFmtId="0" fontId="35" fillId="2" borderId="10" xfId="54" applyFont="1" applyFill="1" applyBorder="1" applyAlignment="1">
      <alignment vertical="center"/>
      <protection/>
    </xf>
    <xf numFmtId="0" fontId="108" fillId="40" borderId="12" xfId="53" applyFont="1" applyFill="1" applyBorder="1" applyAlignment="1">
      <alignment horizontal="center" vertical="center" wrapText="1"/>
      <protection/>
    </xf>
    <xf numFmtId="0" fontId="108" fillId="40" borderId="11" xfId="53" applyFont="1" applyFill="1" applyBorder="1" applyAlignment="1">
      <alignment horizontal="center" vertical="center" wrapText="1"/>
      <protection/>
    </xf>
    <xf numFmtId="0" fontId="121" fillId="0" borderId="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1.3. Шаблон спецификации" xfId="54"/>
    <cellStyle name="Обычный_CE NIVEA Pearl &amp; Beaty preliminary (18.04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16" sqref="E16:F22"/>
    </sheetView>
  </sheetViews>
  <sheetFormatPr defaultColWidth="9.00390625" defaultRowHeight="12.75"/>
  <cols>
    <col min="1" max="1" width="28.25390625" style="0" customWidth="1"/>
    <col min="3" max="3" width="24.875" style="0" customWidth="1"/>
    <col min="4" max="4" width="14.375" style="0" customWidth="1"/>
    <col min="5" max="5" width="15.375" style="0" customWidth="1"/>
    <col min="6" max="6" width="15.25390625" style="0" customWidth="1"/>
    <col min="7" max="7" width="11.125" style="0" customWidth="1"/>
    <col min="8" max="8" width="49.375" style="0" customWidth="1"/>
  </cols>
  <sheetData>
    <row r="1" spans="1:8" ht="23.25">
      <c r="A1" s="307" t="s">
        <v>71</v>
      </c>
      <c r="B1" s="307"/>
      <c r="C1" s="308" t="s">
        <v>82</v>
      </c>
      <c r="D1" s="309"/>
      <c r="E1" s="310"/>
      <c r="F1" s="167" t="s">
        <v>72</v>
      </c>
      <c r="G1" s="311" t="s">
        <v>73</v>
      </c>
      <c r="H1" s="312"/>
    </row>
    <row r="2" spans="1:8" ht="15">
      <c r="A2" s="116"/>
      <c r="B2" s="116"/>
      <c r="C2" s="116"/>
      <c r="D2" s="117"/>
      <c r="E2" s="117"/>
      <c r="F2" s="117"/>
      <c r="G2" s="117"/>
      <c r="H2" s="117"/>
    </row>
    <row r="3" spans="1:8" ht="49.5" customHeight="1">
      <c r="A3" s="313" t="s">
        <v>74</v>
      </c>
      <c r="B3" s="314"/>
      <c r="C3" s="315"/>
      <c r="D3" s="316" t="s">
        <v>102</v>
      </c>
      <c r="E3" s="317"/>
      <c r="F3" s="317"/>
      <c r="G3" s="317"/>
      <c r="H3" s="317"/>
    </row>
    <row r="4" spans="1:8" ht="49.5" customHeight="1" thickBot="1">
      <c r="A4" s="318" t="s">
        <v>75</v>
      </c>
      <c r="B4" s="319"/>
      <c r="C4" s="320"/>
      <c r="D4" s="321" t="s">
        <v>217</v>
      </c>
      <c r="E4" s="322"/>
      <c r="F4" s="322"/>
      <c r="G4" s="322"/>
      <c r="H4" s="322"/>
    </row>
    <row r="5" spans="1:8" ht="15" customHeight="1">
      <c r="A5" s="323" t="s">
        <v>103</v>
      </c>
      <c r="B5" s="324"/>
      <c r="C5" s="325"/>
      <c r="D5" s="178" t="s">
        <v>94</v>
      </c>
      <c r="E5" s="178" t="s">
        <v>95</v>
      </c>
      <c r="F5" s="178" t="s">
        <v>96</v>
      </c>
      <c r="G5" s="178" t="s">
        <v>97</v>
      </c>
      <c r="H5" s="179" t="s">
        <v>98</v>
      </c>
    </row>
    <row r="6" spans="1:8" ht="13.5" customHeight="1" thickBot="1">
      <c r="A6" s="326"/>
      <c r="B6" s="327"/>
      <c r="C6" s="328"/>
      <c r="D6" s="118">
        <v>0</v>
      </c>
      <c r="E6" s="119">
        <v>0</v>
      </c>
      <c r="F6" s="119">
        <v>0</v>
      </c>
      <c r="G6" s="119">
        <v>0</v>
      </c>
      <c r="H6" s="120">
        <v>0</v>
      </c>
    </row>
    <row r="7" spans="1:8" ht="15">
      <c r="A7" s="121"/>
      <c r="B7" s="121"/>
      <c r="C7" s="121"/>
      <c r="D7" s="122"/>
      <c r="E7" s="122"/>
      <c r="F7" s="122"/>
      <c r="G7" s="122"/>
      <c r="H7" s="122"/>
    </row>
    <row r="8" spans="1:8" ht="15">
      <c r="A8" s="329" t="s">
        <v>76</v>
      </c>
      <c r="B8" s="330"/>
      <c r="C8" s="329" t="s">
        <v>99</v>
      </c>
      <c r="D8" s="330"/>
      <c r="E8" s="329" t="s">
        <v>100</v>
      </c>
      <c r="F8" s="330"/>
      <c r="G8" s="337" t="s">
        <v>101</v>
      </c>
      <c r="H8" s="337"/>
    </row>
    <row r="9" spans="1:8" ht="12.75" customHeight="1">
      <c r="A9" s="331" t="s">
        <v>215</v>
      </c>
      <c r="B9" s="332"/>
      <c r="C9" s="342" t="s">
        <v>218</v>
      </c>
      <c r="D9" s="343"/>
      <c r="E9" s="348" t="s">
        <v>223</v>
      </c>
      <c r="F9" s="343"/>
      <c r="G9" s="349" t="s">
        <v>77</v>
      </c>
      <c r="H9" s="350"/>
    </row>
    <row r="10" spans="1:8" ht="15" customHeight="1">
      <c r="A10" s="333"/>
      <c r="B10" s="334"/>
      <c r="C10" s="344"/>
      <c r="D10" s="345"/>
      <c r="E10" s="344"/>
      <c r="F10" s="345"/>
      <c r="G10" s="338" t="s">
        <v>220</v>
      </c>
      <c r="H10" s="339"/>
    </row>
    <row r="11" spans="1:8" ht="12.75" customHeight="1">
      <c r="A11" s="333"/>
      <c r="B11" s="334"/>
      <c r="C11" s="344"/>
      <c r="D11" s="345"/>
      <c r="E11" s="344"/>
      <c r="F11" s="345"/>
      <c r="G11" s="338"/>
      <c r="H11" s="339"/>
    </row>
    <row r="12" spans="1:8" ht="12.75" customHeight="1">
      <c r="A12" s="333"/>
      <c r="B12" s="334"/>
      <c r="C12" s="344"/>
      <c r="D12" s="345"/>
      <c r="E12" s="344"/>
      <c r="F12" s="345"/>
      <c r="G12" s="338"/>
      <c r="H12" s="339"/>
    </row>
    <row r="13" spans="1:8" ht="12.75" customHeight="1">
      <c r="A13" s="333"/>
      <c r="B13" s="334"/>
      <c r="C13" s="344"/>
      <c r="D13" s="345"/>
      <c r="E13" s="344"/>
      <c r="F13" s="345"/>
      <c r="G13" s="338"/>
      <c r="H13" s="339"/>
    </row>
    <row r="14" spans="1:8" ht="15" customHeight="1">
      <c r="A14" s="333"/>
      <c r="B14" s="334"/>
      <c r="C14" s="344"/>
      <c r="D14" s="345"/>
      <c r="E14" s="344"/>
      <c r="F14" s="345"/>
      <c r="G14" s="338"/>
      <c r="H14" s="339"/>
    </row>
    <row r="15" spans="1:8" ht="15" customHeight="1">
      <c r="A15" s="335"/>
      <c r="B15" s="336"/>
      <c r="C15" s="346"/>
      <c r="D15" s="347"/>
      <c r="E15" s="346"/>
      <c r="F15" s="347"/>
      <c r="G15" s="340"/>
      <c r="H15" s="341"/>
    </row>
    <row r="16" spans="1:8" ht="12.75" customHeight="1">
      <c r="A16" s="331" t="s">
        <v>216</v>
      </c>
      <c r="B16" s="332"/>
      <c r="C16" s="351" t="s">
        <v>221</v>
      </c>
      <c r="D16" s="343"/>
      <c r="E16" s="348" t="s">
        <v>222</v>
      </c>
      <c r="F16" s="343"/>
      <c r="G16" s="365" t="s">
        <v>78</v>
      </c>
      <c r="H16" s="366"/>
    </row>
    <row r="17" spans="1:8" ht="60" customHeight="1">
      <c r="A17" s="333"/>
      <c r="B17" s="334"/>
      <c r="C17" s="344"/>
      <c r="D17" s="345"/>
      <c r="E17" s="344"/>
      <c r="F17" s="345"/>
      <c r="G17" s="352" t="s">
        <v>219</v>
      </c>
      <c r="H17" s="353"/>
    </row>
    <row r="18" spans="1:8" ht="12.75" customHeight="1">
      <c r="A18" s="333"/>
      <c r="B18" s="334"/>
      <c r="C18" s="344"/>
      <c r="D18" s="345"/>
      <c r="E18" s="344"/>
      <c r="F18" s="345"/>
      <c r="G18" s="352"/>
      <c r="H18" s="353"/>
    </row>
    <row r="19" spans="1:8" ht="12.75" customHeight="1">
      <c r="A19" s="333"/>
      <c r="B19" s="334"/>
      <c r="C19" s="344"/>
      <c r="D19" s="345"/>
      <c r="E19" s="344"/>
      <c r="F19" s="345"/>
      <c r="G19" s="352"/>
      <c r="H19" s="353"/>
    </row>
    <row r="20" spans="1:8" ht="12.75" customHeight="1">
      <c r="A20" s="333"/>
      <c r="B20" s="334"/>
      <c r="C20" s="344"/>
      <c r="D20" s="345"/>
      <c r="E20" s="344"/>
      <c r="F20" s="345"/>
      <c r="G20" s="352"/>
      <c r="H20" s="353"/>
    </row>
    <row r="21" spans="1:8" ht="12.75" customHeight="1">
      <c r="A21" s="333"/>
      <c r="B21" s="334"/>
      <c r="C21" s="344"/>
      <c r="D21" s="345"/>
      <c r="E21" s="344"/>
      <c r="F21" s="345"/>
      <c r="G21" s="352"/>
      <c r="H21" s="353"/>
    </row>
    <row r="22" spans="1:8" ht="15" customHeight="1">
      <c r="A22" s="335"/>
      <c r="B22" s="336"/>
      <c r="C22" s="346"/>
      <c r="D22" s="347"/>
      <c r="E22" s="346"/>
      <c r="F22" s="347"/>
      <c r="G22" s="354"/>
      <c r="H22" s="355"/>
    </row>
    <row r="23" spans="1:8" ht="15">
      <c r="A23" s="121"/>
      <c r="B23" s="121"/>
      <c r="C23" s="121"/>
      <c r="D23" s="122"/>
      <c r="E23" s="122"/>
      <c r="F23" s="122"/>
      <c r="G23" s="122"/>
      <c r="H23" s="122"/>
    </row>
    <row r="24" spans="1:8" ht="12.75" customHeight="1">
      <c r="A24" s="356" t="s">
        <v>104</v>
      </c>
      <c r="B24" s="357"/>
      <c r="C24" s="357"/>
      <c r="D24" s="357"/>
      <c r="E24" s="357"/>
      <c r="F24" s="357"/>
      <c r="G24" s="357"/>
      <c r="H24" s="358"/>
    </row>
    <row r="25" spans="1:8" ht="12.75" customHeight="1">
      <c r="A25" s="359"/>
      <c r="B25" s="360"/>
      <c r="C25" s="360"/>
      <c r="D25" s="360"/>
      <c r="E25" s="360"/>
      <c r="F25" s="360"/>
      <c r="G25" s="360"/>
      <c r="H25" s="361"/>
    </row>
    <row r="26" spans="1:8" ht="12.75" customHeight="1">
      <c r="A26" s="362"/>
      <c r="B26" s="363"/>
      <c r="C26" s="363"/>
      <c r="D26" s="363"/>
      <c r="E26" s="363"/>
      <c r="F26" s="363"/>
      <c r="G26" s="363"/>
      <c r="H26" s="364"/>
    </row>
    <row r="28" ht="14.25">
      <c r="C28" s="180"/>
    </row>
  </sheetData>
  <sheetProtection/>
  <mergeCells count="23">
    <mergeCell ref="C16:D22"/>
    <mergeCell ref="G17:H22"/>
    <mergeCell ref="A16:B22"/>
    <mergeCell ref="E16:F22"/>
    <mergeCell ref="A24:H26"/>
    <mergeCell ref="G16:H16"/>
    <mergeCell ref="A5:C6"/>
    <mergeCell ref="A8:B8"/>
    <mergeCell ref="C8:D8"/>
    <mergeCell ref="E8:F8"/>
    <mergeCell ref="A9:B15"/>
    <mergeCell ref="G8:H8"/>
    <mergeCell ref="G10:H15"/>
    <mergeCell ref="C9:D15"/>
    <mergeCell ref="E9:F15"/>
    <mergeCell ref="G9:H9"/>
    <mergeCell ref="A1:B1"/>
    <mergeCell ref="C1:E1"/>
    <mergeCell ref="G1:H1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8" max="255" man="1"/>
  </rowBreaks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J16"/>
  <sheetViews>
    <sheetView zoomScalePageLayoutView="0" workbookViewId="0" topLeftCell="A1">
      <selection activeCell="C14" sqref="C14:H14"/>
    </sheetView>
  </sheetViews>
  <sheetFormatPr defaultColWidth="9.00390625" defaultRowHeight="12.75"/>
  <cols>
    <col min="5" max="5" width="10.125" style="0" customWidth="1"/>
    <col min="9" max="9" width="12.375" style="0" customWidth="1"/>
    <col min="10" max="10" width="12.00390625" style="0" customWidth="1"/>
  </cols>
  <sheetData>
    <row r="1" spans="2:10" ht="12.75">
      <c r="B1" s="15"/>
      <c r="C1" s="15"/>
      <c r="D1" s="184" t="s">
        <v>341</v>
      </c>
      <c r="E1" s="15"/>
      <c r="F1" s="15"/>
      <c r="G1" s="15"/>
      <c r="H1" s="15"/>
      <c r="I1" s="15"/>
      <c r="J1" s="15"/>
    </row>
    <row r="2" spans="2:10" ht="12.75">
      <c r="B2" s="15"/>
      <c r="C2" s="15"/>
      <c r="D2" s="15" t="s">
        <v>137</v>
      </c>
      <c r="E2" s="15"/>
      <c r="F2" s="15"/>
      <c r="G2" s="15"/>
      <c r="H2" s="15"/>
      <c r="I2" s="15"/>
      <c r="J2" s="15"/>
    </row>
    <row r="3" spans="2:10" ht="12.75">
      <c r="B3" s="15"/>
      <c r="C3" s="15"/>
      <c r="D3" s="15" t="s">
        <v>138</v>
      </c>
      <c r="E3" s="15"/>
      <c r="F3" s="15"/>
      <c r="G3" s="15"/>
      <c r="H3" s="15"/>
      <c r="I3" s="15"/>
      <c r="J3" s="15"/>
    </row>
    <row r="4" spans="2:10" ht="12.75">
      <c r="B4" s="15"/>
      <c r="C4" s="15"/>
      <c r="D4" s="15"/>
      <c r="E4" s="15"/>
      <c r="F4" s="15"/>
      <c r="G4" s="15"/>
      <c r="H4" s="15"/>
      <c r="I4" s="15"/>
      <c r="J4" s="15"/>
    </row>
    <row r="5" spans="2:10" ht="12.75">
      <c r="B5" s="472" t="s">
        <v>139</v>
      </c>
      <c r="C5" s="472"/>
      <c r="D5" s="472"/>
      <c r="E5" s="472"/>
      <c r="F5" s="472"/>
      <c r="G5" s="472"/>
      <c r="H5" s="472"/>
      <c r="I5" s="472"/>
      <c r="J5" s="472"/>
    </row>
    <row r="6" spans="2:10" ht="12.75">
      <c r="B6" s="472"/>
      <c r="C6" s="472"/>
      <c r="D6" s="472"/>
      <c r="E6" s="472"/>
      <c r="F6" s="472"/>
      <c r="G6" s="472"/>
      <c r="H6" s="472"/>
      <c r="I6" s="472"/>
      <c r="J6" s="472"/>
    </row>
    <row r="7" spans="2:10" ht="12.75">
      <c r="B7" s="472"/>
      <c r="C7" s="472"/>
      <c r="D7" s="472"/>
      <c r="E7" s="472"/>
      <c r="F7" s="472"/>
      <c r="G7" s="472"/>
      <c r="H7" s="472"/>
      <c r="I7" s="472"/>
      <c r="J7" s="472"/>
    </row>
    <row r="8" spans="2:10" ht="12.75">
      <c r="B8" s="472"/>
      <c r="C8" s="472"/>
      <c r="D8" s="472"/>
      <c r="E8" s="472"/>
      <c r="F8" s="472"/>
      <c r="G8" s="472"/>
      <c r="H8" s="472"/>
      <c r="I8" s="472"/>
      <c r="J8" s="472"/>
    </row>
    <row r="9" spans="2:10" ht="12.75">
      <c r="B9" s="472"/>
      <c r="C9" s="472"/>
      <c r="D9" s="472"/>
      <c r="E9" s="472"/>
      <c r="F9" s="472"/>
      <c r="G9" s="472"/>
      <c r="H9" s="472"/>
      <c r="I9" s="472"/>
      <c r="J9" s="472"/>
    </row>
    <row r="10" spans="2:10" ht="13.5" thickBot="1">
      <c r="B10" s="15"/>
      <c r="C10" s="15"/>
      <c r="D10" s="15"/>
      <c r="E10" s="15"/>
      <c r="F10" s="15"/>
      <c r="G10" s="15"/>
      <c r="H10" s="15"/>
      <c r="I10" s="15"/>
      <c r="J10" s="15"/>
    </row>
    <row r="11" spans="2:10" ht="13.5" thickBot="1">
      <c r="B11" s="185"/>
      <c r="C11" s="473" t="s">
        <v>93</v>
      </c>
      <c r="D11" s="473"/>
      <c r="E11" s="473"/>
      <c r="F11" s="473"/>
      <c r="G11" s="473"/>
      <c r="H11" s="473"/>
      <c r="I11" s="186" t="s">
        <v>140</v>
      </c>
      <c r="J11" s="186" t="s">
        <v>141</v>
      </c>
    </row>
    <row r="12" spans="2:10" ht="26.25" thickBot="1">
      <c r="B12" s="187">
        <v>1</v>
      </c>
      <c r="C12" s="471" t="s">
        <v>342</v>
      </c>
      <c r="D12" s="471"/>
      <c r="E12" s="471"/>
      <c r="F12" s="471"/>
      <c r="G12" s="471"/>
      <c r="H12" s="471"/>
      <c r="I12" s="188" t="s">
        <v>142</v>
      </c>
      <c r="J12" s="189">
        <v>41988</v>
      </c>
    </row>
    <row r="13" spans="2:10" ht="26.25" thickBot="1">
      <c r="B13" s="187">
        <v>2</v>
      </c>
      <c r="C13" s="471" t="s">
        <v>343</v>
      </c>
      <c r="D13" s="471"/>
      <c r="E13" s="471"/>
      <c r="F13" s="471"/>
      <c r="G13" s="471"/>
      <c r="H13" s="471"/>
      <c r="I13" s="188" t="s">
        <v>143</v>
      </c>
      <c r="J13" s="189">
        <v>41983</v>
      </c>
    </row>
    <row r="14" spans="2:10" ht="26.25" thickBot="1">
      <c r="B14" s="187">
        <v>3</v>
      </c>
      <c r="C14" s="471" t="s">
        <v>344</v>
      </c>
      <c r="D14" s="471"/>
      <c r="E14" s="471"/>
      <c r="F14" s="471"/>
      <c r="G14" s="471"/>
      <c r="H14" s="471"/>
      <c r="I14" s="188" t="s">
        <v>132</v>
      </c>
      <c r="J14" s="189">
        <v>41983</v>
      </c>
    </row>
    <row r="15" spans="2:10" ht="26.25" thickBot="1">
      <c r="B15" s="187">
        <v>4</v>
      </c>
      <c r="C15" s="471" t="s">
        <v>345</v>
      </c>
      <c r="D15" s="471"/>
      <c r="E15" s="471"/>
      <c r="F15" s="471"/>
      <c r="G15" s="471"/>
      <c r="H15" s="471"/>
      <c r="I15" s="188" t="s">
        <v>144</v>
      </c>
      <c r="J15" s="189">
        <v>41988</v>
      </c>
    </row>
    <row r="16" spans="2:10" ht="26.25" thickBot="1">
      <c r="B16" s="187">
        <v>5</v>
      </c>
      <c r="C16" s="471" t="s">
        <v>346</v>
      </c>
      <c r="D16" s="471"/>
      <c r="E16" s="471"/>
      <c r="F16" s="471"/>
      <c r="G16" s="471"/>
      <c r="H16" s="471"/>
      <c r="I16" s="188" t="s">
        <v>132</v>
      </c>
      <c r="J16" s="189">
        <v>42005</v>
      </c>
    </row>
  </sheetData>
  <sheetProtection/>
  <mergeCells count="7">
    <mergeCell ref="C13:H13"/>
    <mergeCell ref="C14:H14"/>
    <mergeCell ref="C15:H15"/>
    <mergeCell ref="C16:H16"/>
    <mergeCell ref="B5:J9"/>
    <mergeCell ref="C11:H11"/>
    <mergeCell ref="C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6"/>
  <sheetViews>
    <sheetView zoomScalePageLayoutView="0" workbookViewId="0" topLeftCell="A1">
      <selection activeCell="L15" sqref="L15"/>
    </sheetView>
  </sheetViews>
  <sheetFormatPr defaultColWidth="9.00390625" defaultRowHeight="12.75"/>
  <cols>
    <col min="9" max="9" width="9.875" style="0" customWidth="1"/>
    <col min="10" max="10" width="12.75390625" style="0" customWidth="1"/>
  </cols>
  <sheetData>
    <row r="1" spans="2:10" ht="12.75">
      <c r="B1" s="15"/>
      <c r="C1" s="15"/>
      <c r="D1" s="184" t="s">
        <v>12</v>
      </c>
      <c r="E1" s="15"/>
      <c r="F1" s="15"/>
      <c r="G1" s="15"/>
      <c r="H1" s="15"/>
      <c r="I1" s="15"/>
      <c r="J1" s="15"/>
    </row>
    <row r="2" spans="2:10" ht="12.75">
      <c r="B2" s="15"/>
      <c r="C2" s="15"/>
      <c r="D2" s="15" t="s">
        <v>137</v>
      </c>
      <c r="E2" s="15"/>
      <c r="F2" s="15"/>
      <c r="G2" s="15"/>
      <c r="H2" s="15"/>
      <c r="I2" s="15"/>
      <c r="J2" s="15"/>
    </row>
    <row r="3" spans="2:10" ht="12.75">
      <c r="B3" s="15"/>
      <c r="C3" s="15"/>
      <c r="D3" s="15" t="s">
        <v>138</v>
      </c>
      <c r="E3" s="15"/>
      <c r="F3" s="15"/>
      <c r="G3" s="15"/>
      <c r="H3" s="15"/>
      <c r="I3" s="15"/>
      <c r="J3" s="15"/>
    </row>
    <row r="4" spans="2:10" ht="12.75">
      <c r="B4" s="15"/>
      <c r="C4" s="15"/>
      <c r="D4" s="15"/>
      <c r="E4" s="15"/>
      <c r="F4" s="15"/>
      <c r="G4" s="15"/>
      <c r="H4" s="15"/>
      <c r="I4" s="15"/>
      <c r="J4" s="15"/>
    </row>
    <row r="5" spans="2:10" ht="12.75" customHeight="1">
      <c r="B5" s="472" t="s">
        <v>139</v>
      </c>
      <c r="C5" s="472"/>
      <c r="D5" s="472"/>
      <c r="E5" s="472"/>
      <c r="F5" s="472"/>
      <c r="G5" s="472"/>
      <c r="H5" s="472"/>
      <c r="I5" s="472"/>
      <c r="J5" s="472"/>
    </row>
    <row r="6" spans="2:10" ht="12.75">
      <c r="B6" s="472"/>
      <c r="C6" s="472"/>
      <c r="D6" s="472"/>
      <c r="E6" s="472"/>
      <c r="F6" s="472"/>
      <c r="G6" s="472"/>
      <c r="H6" s="472"/>
      <c r="I6" s="472"/>
      <c r="J6" s="472"/>
    </row>
    <row r="7" spans="2:10" ht="12.75">
      <c r="B7" s="472"/>
      <c r="C7" s="472"/>
      <c r="D7" s="472"/>
      <c r="E7" s="472"/>
      <c r="F7" s="472"/>
      <c r="G7" s="472"/>
      <c r="H7" s="472"/>
      <c r="I7" s="472"/>
      <c r="J7" s="472"/>
    </row>
    <row r="8" spans="2:10" ht="12.75">
      <c r="B8" s="472"/>
      <c r="C8" s="472"/>
      <c r="D8" s="472"/>
      <c r="E8" s="472"/>
      <c r="F8" s="472"/>
      <c r="G8" s="472"/>
      <c r="H8" s="472"/>
      <c r="I8" s="472"/>
      <c r="J8" s="472"/>
    </row>
    <row r="9" spans="2:10" ht="12.75">
      <c r="B9" s="472"/>
      <c r="C9" s="472"/>
      <c r="D9" s="472"/>
      <c r="E9" s="472"/>
      <c r="F9" s="472"/>
      <c r="G9" s="472"/>
      <c r="H9" s="472"/>
      <c r="I9" s="472"/>
      <c r="J9" s="472"/>
    </row>
    <row r="10" spans="2:10" ht="13.5" thickBot="1">
      <c r="B10" s="15"/>
      <c r="C10" s="15"/>
      <c r="D10" s="15"/>
      <c r="E10" s="15"/>
      <c r="F10" s="15"/>
      <c r="G10" s="15"/>
      <c r="H10" s="15"/>
      <c r="I10" s="15"/>
      <c r="J10" s="15"/>
    </row>
    <row r="11" spans="2:10" ht="13.5" thickBot="1">
      <c r="B11" s="185"/>
      <c r="C11" s="473" t="s">
        <v>93</v>
      </c>
      <c r="D11" s="473"/>
      <c r="E11" s="473"/>
      <c r="F11" s="473"/>
      <c r="G11" s="473"/>
      <c r="H11" s="473"/>
      <c r="I11" s="186" t="s">
        <v>140</v>
      </c>
      <c r="J11" s="186" t="s">
        <v>141</v>
      </c>
    </row>
    <row r="12" spans="2:10" ht="51.75" customHeight="1" thickBot="1">
      <c r="B12" s="187">
        <v>1</v>
      </c>
      <c r="C12" s="471" t="s">
        <v>347</v>
      </c>
      <c r="D12" s="471"/>
      <c r="E12" s="471"/>
      <c r="F12" s="471"/>
      <c r="G12" s="471"/>
      <c r="H12" s="471"/>
      <c r="I12" s="188" t="s">
        <v>142</v>
      </c>
      <c r="J12" s="189">
        <v>41985</v>
      </c>
    </row>
    <row r="13" spans="2:10" ht="39" customHeight="1" thickBot="1">
      <c r="B13" s="187">
        <v>2</v>
      </c>
      <c r="C13" s="471" t="s">
        <v>348</v>
      </c>
      <c r="D13" s="471"/>
      <c r="E13" s="471"/>
      <c r="F13" s="471"/>
      <c r="G13" s="471"/>
      <c r="H13" s="471"/>
      <c r="I13" s="188" t="s">
        <v>143</v>
      </c>
      <c r="J13" s="189" t="s">
        <v>146</v>
      </c>
    </row>
    <row r="14" spans="2:10" ht="39" customHeight="1" thickBot="1">
      <c r="B14" s="187">
        <v>3</v>
      </c>
      <c r="C14" s="471"/>
      <c r="D14" s="471"/>
      <c r="E14" s="471"/>
      <c r="F14" s="471"/>
      <c r="G14" s="471"/>
      <c r="H14" s="471"/>
      <c r="I14" s="188" t="s">
        <v>132</v>
      </c>
      <c r="J14" s="189" t="s">
        <v>147</v>
      </c>
    </row>
    <row r="15" spans="2:10" ht="39" customHeight="1" thickBot="1">
      <c r="B15" s="187">
        <v>4</v>
      </c>
      <c r="C15" s="471"/>
      <c r="D15" s="471"/>
      <c r="E15" s="471"/>
      <c r="F15" s="471"/>
      <c r="G15" s="471"/>
      <c r="H15" s="471"/>
      <c r="I15" s="188" t="s">
        <v>144</v>
      </c>
      <c r="J15" s="189" t="s">
        <v>148</v>
      </c>
    </row>
    <row r="16" spans="2:10" ht="51.75" customHeight="1" thickBot="1">
      <c r="B16" s="187">
        <v>5</v>
      </c>
      <c r="C16" s="471"/>
      <c r="D16" s="471"/>
      <c r="E16" s="471"/>
      <c r="F16" s="471"/>
      <c r="G16" s="471"/>
      <c r="H16" s="471"/>
      <c r="I16" s="188" t="s">
        <v>132</v>
      </c>
      <c r="J16" s="189" t="s">
        <v>145</v>
      </c>
    </row>
  </sheetData>
  <sheetProtection/>
  <mergeCells count="7">
    <mergeCell ref="C13:H13"/>
    <mergeCell ref="C14:H14"/>
    <mergeCell ref="C15:H15"/>
    <mergeCell ref="C16:H16"/>
    <mergeCell ref="B5:J9"/>
    <mergeCell ref="C11:H11"/>
    <mergeCell ref="C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51"/>
  <sheetViews>
    <sheetView zoomScalePageLayoutView="0" workbookViewId="0" topLeftCell="A16">
      <selection activeCell="A52" sqref="A52"/>
    </sheetView>
  </sheetViews>
  <sheetFormatPr defaultColWidth="9.00390625" defaultRowHeight="12.75"/>
  <cols>
    <col min="1" max="1" width="44.25390625" style="16" customWidth="1"/>
    <col min="2" max="2" width="9.25390625" style="16" bestFit="1" customWidth="1"/>
    <col min="3" max="3" width="9.375" style="16" customWidth="1"/>
    <col min="4" max="4" width="10.375" style="216" customWidth="1"/>
    <col min="5" max="5" width="10.00390625" style="215" bestFit="1" customWidth="1"/>
    <col min="6" max="6" width="11.25390625" style="215" customWidth="1"/>
    <col min="7" max="7" width="8.375" style="216" customWidth="1"/>
    <col min="8" max="8" width="9.25390625" style="215" bestFit="1" customWidth="1"/>
    <col min="9" max="9" width="7.625" style="215" customWidth="1"/>
    <col min="10" max="10" width="10.125" style="216" customWidth="1"/>
    <col min="11" max="11" width="9.25390625" style="215" bestFit="1" customWidth="1"/>
    <col min="12" max="12" width="11.75390625" style="215" customWidth="1"/>
    <col min="13" max="13" width="8.375" style="216" customWidth="1"/>
    <col min="14" max="14" width="10.25390625" style="215" bestFit="1" customWidth="1"/>
    <col min="15" max="15" width="7.625" style="215" customWidth="1"/>
    <col min="16" max="16" width="10.125" style="216" customWidth="1"/>
    <col min="17" max="17" width="11.25390625" style="215" customWidth="1"/>
    <col min="18" max="18" width="10.375" style="215" customWidth="1"/>
    <col min="19" max="19" width="8.375" style="216" customWidth="1"/>
    <col min="20" max="20" width="11.375" style="215" customWidth="1"/>
    <col min="21" max="21" width="7.625" style="215" customWidth="1"/>
    <col min="22" max="22" width="9.75390625" style="216" customWidth="1"/>
    <col min="23" max="23" width="10.125" style="215" customWidth="1"/>
    <col min="24" max="24" width="11.75390625" style="215" customWidth="1"/>
    <col min="25" max="25" width="8.375" style="216" customWidth="1"/>
    <col min="26" max="26" width="11.25390625" style="215" customWidth="1"/>
    <col min="27" max="27" width="7.625" style="215" customWidth="1"/>
    <col min="28" max="28" width="8.375" style="216" customWidth="1"/>
    <col min="29" max="29" width="11.125" style="215" customWidth="1"/>
    <col min="30" max="30" width="7.625" style="215" customWidth="1"/>
    <col min="31" max="31" width="8.375" style="216" customWidth="1"/>
    <col min="32" max="32" width="10.25390625" style="215" bestFit="1" customWidth="1"/>
    <col min="33" max="33" width="7.625" style="215" customWidth="1"/>
    <col min="34" max="34" width="8.375" style="216" customWidth="1"/>
    <col min="35" max="35" width="10.25390625" style="215" bestFit="1" customWidth="1"/>
    <col min="36" max="36" width="7.625" style="215" customWidth="1"/>
    <col min="37" max="37" width="8.375" style="216" customWidth="1"/>
    <col min="38" max="38" width="10.00390625" style="215" bestFit="1" customWidth="1"/>
    <col min="39" max="39" width="9.875" style="216" customWidth="1"/>
  </cols>
  <sheetData>
    <row r="1" spans="1:39" ht="13.5" thickBot="1">
      <c r="A1" s="299" t="s">
        <v>386</v>
      </c>
      <c r="B1" s="474"/>
      <c r="C1" s="475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1"/>
      <c r="AB1"/>
      <c r="AC1"/>
      <c r="AD1"/>
      <c r="AE1"/>
      <c r="AF1"/>
      <c r="AG1"/>
      <c r="AH1"/>
      <c r="AI1"/>
      <c r="AJ1"/>
      <c r="AK1"/>
      <c r="AL1"/>
      <c r="AM1"/>
    </row>
    <row r="2" spans="1:39" ht="24" customHeight="1" thickBot="1">
      <c r="A2" s="271" t="s">
        <v>156</v>
      </c>
      <c r="B2" s="476" t="s">
        <v>157</v>
      </c>
      <c r="C2" s="477"/>
      <c r="D2" s="476" t="s">
        <v>158</v>
      </c>
      <c r="E2" s="477"/>
      <c r="F2" s="476" t="s">
        <v>159</v>
      </c>
      <c r="G2" s="477"/>
      <c r="H2" s="476" t="s">
        <v>160</v>
      </c>
      <c r="I2" s="477"/>
      <c r="J2" s="476" t="s">
        <v>161</v>
      </c>
      <c r="K2" s="477"/>
      <c r="L2" s="476" t="s">
        <v>162</v>
      </c>
      <c r="M2" s="477"/>
      <c r="N2" s="476" t="s">
        <v>163</v>
      </c>
      <c r="O2" s="477"/>
      <c r="P2" s="476" t="s">
        <v>164</v>
      </c>
      <c r="Q2" s="477"/>
      <c r="R2" s="476" t="s">
        <v>165</v>
      </c>
      <c r="S2" s="477"/>
      <c r="T2" s="476" t="s">
        <v>166</v>
      </c>
      <c r="U2" s="477"/>
      <c r="V2" s="476" t="s">
        <v>167</v>
      </c>
      <c r="W2" s="477"/>
      <c r="X2" s="476" t="s">
        <v>168</v>
      </c>
      <c r="Y2" s="477"/>
      <c r="Z2" s="478" t="s">
        <v>169</v>
      </c>
      <c r="AA2" s="479"/>
      <c r="AB2"/>
      <c r="AC2"/>
      <c r="AD2"/>
      <c r="AE2"/>
      <c r="AF2"/>
      <c r="AG2"/>
      <c r="AH2"/>
      <c r="AI2"/>
      <c r="AJ2"/>
      <c r="AK2"/>
      <c r="AL2"/>
      <c r="AM2"/>
    </row>
    <row r="3" spans="1:39" ht="13.5" thickBot="1">
      <c r="A3" s="192" t="s">
        <v>13</v>
      </c>
      <c r="B3" s="272" t="s">
        <v>15</v>
      </c>
      <c r="C3" s="195" t="s">
        <v>16</v>
      </c>
      <c r="D3" s="196" t="s">
        <v>15</v>
      </c>
      <c r="E3" s="196" t="s">
        <v>16</v>
      </c>
      <c r="F3" s="196" t="s">
        <v>15</v>
      </c>
      <c r="G3" s="196" t="s">
        <v>16</v>
      </c>
      <c r="H3" s="196" t="s">
        <v>15</v>
      </c>
      <c r="I3" s="196" t="s">
        <v>16</v>
      </c>
      <c r="J3" s="196" t="s">
        <v>15</v>
      </c>
      <c r="K3" s="196" t="s">
        <v>16</v>
      </c>
      <c r="L3" s="196" t="s">
        <v>15</v>
      </c>
      <c r="M3" s="196" t="s">
        <v>16</v>
      </c>
      <c r="N3" s="196" t="s">
        <v>15</v>
      </c>
      <c r="O3" s="196" t="s">
        <v>16</v>
      </c>
      <c r="P3" s="196" t="s">
        <v>15</v>
      </c>
      <c r="Q3" s="196" t="s">
        <v>16</v>
      </c>
      <c r="R3" s="196" t="s">
        <v>15</v>
      </c>
      <c r="S3" s="196" t="s">
        <v>16</v>
      </c>
      <c r="T3" s="196" t="s">
        <v>15</v>
      </c>
      <c r="U3" s="196" t="s">
        <v>16</v>
      </c>
      <c r="V3" s="196" t="s">
        <v>15</v>
      </c>
      <c r="W3" s="196" t="s">
        <v>16</v>
      </c>
      <c r="X3" s="196" t="s">
        <v>15</v>
      </c>
      <c r="Y3" s="196" t="s">
        <v>16</v>
      </c>
      <c r="Z3" s="193" t="s">
        <v>17</v>
      </c>
      <c r="AA3" s="194" t="s">
        <v>14</v>
      </c>
      <c r="AB3"/>
      <c r="AC3"/>
      <c r="AD3"/>
      <c r="AE3"/>
      <c r="AF3"/>
      <c r="AG3"/>
      <c r="AH3"/>
      <c r="AI3"/>
      <c r="AJ3"/>
      <c r="AK3"/>
      <c r="AL3"/>
      <c r="AM3"/>
    </row>
    <row r="4" spans="1:39" ht="12.75">
      <c r="A4" s="197" t="s">
        <v>170</v>
      </c>
      <c r="B4" s="200"/>
      <c r="C4" s="200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2"/>
      <c r="AA4" s="199"/>
      <c r="AB4"/>
      <c r="AC4"/>
      <c r="AD4"/>
      <c r="AE4"/>
      <c r="AF4"/>
      <c r="AG4"/>
      <c r="AH4"/>
      <c r="AI4"/>
      <c r="AJ4"/>
      <c r="AK4"/>
      <c r="AL4"/>
      <c r="AM4"/>
    </row>
    <row r="5" spans="1:39" ht="12.75">
      <c r="A5" s="203" t="s">
        <v>173</v>
      </c>
      <c r="B5" s="206">
        <v>0</v>
      </c>
      <c r="C5" s="206">
        <v>0</v>
      </c>
      <c r="D5" s="206">
        <v>8000</v>
      </c>
      <c r="E5" s="206">
        <v>0</v>
      </c>
      <c r="F5" s="206">
        <v>40000</v>
      </c>
      <c r="G5" s="206">
        <v>0</v>
      </c>
      <c r="H5" s="206">
        <v>80000</v>
      </c>
      <c r="I5" s="206">
        <v>0</v>
      </c>
      <c r="J5" s="206">
        <v>400000</v>
      </c>
      <c r="K5" s="206">
        <v>0</v>
      </c>
      <c r="L5" s="206">
        <v>800000</v>
      </c>
      <c r="M5" s="206">
        <v>0</v>
      </c>
      <c r="N5" s="206">
        <v>800000</v>
      </c>
      <c r="O5" s="206">
        <v>0</v>
      </c>
      <c r="P5" s="206">
        <v>1600000</v>
      </c>
      <c r="Q5" s="206">
        <v>0</v>
      </c>
      <c r="R5" s="206">
        <v>1600000</v>
      </c>
      <c r="S5" s="206">
        <v>0</v>
      </c>
      <c r="T5" s="206">
        <v>4000000</v>
      </c>
      <c r="U5" s="206">
        <v>0</v>
      </c>
      <c r="V5" s="206">
        <v>4000000</v>
      </c>
      <c r="W5" s="206">
        <v>0</v>
      </c>
      <c r="X5" s="206">
        <v>4000000</v>
      </c>
      <c r="Y5" s="206">
        <v>0</v>
      </c>
      <c r="Z5" s="198">
        <v>0</v>
      </c>
      <c r="AA5" s="204">
        <v>0</v>
      </c>
      <c r="AB5"/>
      <c r="AC5"/>
      <c r="AD5"/>
      <c r="AE5"/>
      <c r="AF5"/>
      <c r="AG5"/>
      <c r="AH5"/>
      <c r="AI5"/>
      <c r="AJ5"/>
      <c r="AK5"/>
      <c r="AL5"/>
      <c r="AM5"/>
    </row>
    <row r="6" spans="1:39" ht="12.75">
      <c r="A6" s="203" t="s">
        <v>174</v>
      </c>
      <c r="B6" s="206">
        <v>0</v>
      </c>
      <c r="C6" s="206">
        <v>0</v>
      </c>
      <c r="D6" s="206">
        <v>0</v>
      </c>
      <c r="E6" s="206">
        <v>0</v>
      </c>
      <c r="F6" s="206">
        <v>0</v>
      </c>
      <c r="G6" s="206">
        <v>0</v>
      </c>
      <c r="H6" s="206">
        <v>0</v>
      </c>
      <c r="I6" s="206">
        <v>0</v>
      </c>
      <c r="J6" s="206">
        <v>0</v>
      </c>
      <c r="K6" s="206">
        <v>0</v>
      </c>
      <c r="L6" s="206">
        <v>0</v>
      </c>
      <c r="M6" s="206">
        <v>0</v>
      </c>
      <c r="N6" s="206">
        <v>0</v>
      </c>
      <c r="O6" s="206">
        <v>0</v>
      </c>
      <c r="P6" s="206">
        <v>0</v>
      </c>
      <c r="Q6" s="206">
        <v>0</v>
      </c>
      <c r="R6" s="206">
        <v>0</v>
      </c>
      <c r="S6" s="206">
        <v>0</v>
      </c>
      <c r="T6" s="206">
        <v>0</v>
      </c>
      <c r="U6" s="206">
        <v>0</v>
      </c>
      <c r="V6" s="206">
        <v>0</v>
      </c>
      <c r="W6" s="206">
        <v>0</v>
      </c>
      <c r="X6" s="206">
        <v>0</v>
      </c>
      <c r="Y6" s="206">
        <v>0</v>
      </c>
      <c r="Z6" s="198">
        <v>0</v>
      </c>
      <c r="AA6" s="204">
        <v>0</v>
      </c>
      <c r="AB6"/>
      <c r="AC6"/>
      <c r="AD6"/>
      <c r="AE6"/>
      <c r="AF6"/>
      <c r="AG6"/>
      <c r="AH6"/>
      <c r="AI6"/>
      <c r="AJ6"/>
      <c r="AK6"/>
      <c r="AL6"/>
      <c r="AM6"/>
    </row>
    <row r="7" spans="1:39" ht="12.75">
      <c r="A7" s="203" t="s">
        <v>175</v>
      </c>
      <c r="B7" s="206">
        <v>20000</v>
      </c>
      <c r="C7" s="206">
        <v>0</v>
      </c>
      <c r="D7" s="206">
        <v>60000</v>
      </c>
      <c r="E7" s="206">
        <v>0</v>
      </c>
      <c r="F7" s="206">
        <v>60000</v>
      </c>
      <c r="G7" s="206">
        <v>0</v>
      </c>
      <c r="H7" s="206">
        <v>100000</v>
      </c>
      <c r="I7" s="206">
        <v>0</v>
      </c>
      <c r="J7" s="206">
        <v>300000</v>
      </c>
      <c r="K7" s="206">
        <v>0</v>
      </c>
      <c r="L7" s="206">
        <v>400000</v>
      </c>
      <c r="M7" s="206">
        <v>0</v>
      </c>
      <c r="N7" s="206">
        <v>400000</v>
      </c>
      <c r="O7" s="206">
        <v>0</v>
      </c>
      <c r="P7" s="206">
        <v>500000</v>
      </c>
      <c r="Q7" s="206">
        <v>0</v>
      </c>
      <c r="R7" s="206">
        <v>750000</v>
      </c>
      <c r="S7" s="206">
        <v>0</v>
      </c>
      <c r="T7" s="206">
        <v>750000</v>
      </c>
      <c r="U7" s="206">
        <v>0</v>
      </c>
      <c r="V7" s="206">
        <v>1000000</v>
      </c>
      <c r="W7" s="206">
        <v>0</v>
      </c>
      <c r="X7" s="206">
        <v>1000000</v>
      </c>
      <c r="Y7" s="206">
        <v>0</v>
      </c>
      <c r="Z7" s="198">
        <v>0</v>
      </c>
      <c r="AA7" s="204">
        <v>0</v>
      </c>
      <c r="AB7"/>
      <c r="AC7"/>
      <c r="AD7"/>
      <c r="AE7"/>
      <c r="AF7"/>
      <c r="AG7"/>
      <c r="AH7"/>
      <c r="AI7"/>
      <c r="AJ7"/>
      <c r="AK7"/>
      <c r="AL7"/>
      <c r="AM7"/>
    </row>
    <row r="8" spans="1:39" ht="13.5" thickBot="1">
      <c r="A8" s="203" t="s">
        <v>176</v>
      </c>
      <c r="B8" s="206">
        <v>20000</v>
      </c>
      <c r="C8" s="206">
        <v>0</v>
      </c>
      <c r="D8" s="206">
        <v>60000</v>
      </c>
      <c r="E8" s="206">
        <v>0</v>
      </c>
      <c r="F8" s="206">
        <v>60000</v>
      </c>
      <c r="G8" s="206">
        <v>0</v>
      </c>
      <c r="H8" s="206">
        <v>100000</v>
      </c>
      <c r="I8" s="206">
        <v>0</v>
      </c>
      <c r="J8" s="206">
        <v>100000</v>
      </c>
      <c r="K8" s="206">
        <v>0</v>
      </c>
      <c r="L8" s="206">
        <v>100000</v>
      </c>
      <c r="M8" s="206">
        <v>0</v>
      </c>
      <c r="N8" s="206">
        <v>100000</v>
      </c>
      <c r="O8" s="206">
        <v>0</v>
      </c>
      <c r="P8" s="206">
        <v>100000</v>
      </c>
      <c r="Q8" s="206">
        <v>0</v>
      </c>
      <c r="R8" s="206">
        <v>100000</v>
      </c>
      <c r="S8" s="206">
        <v>0</v>
      </c>
      <c r="T8" s="206">
        <v>100000</v>
      </c>
      <c r="U8" s="206">
        <v>0</v>
      </c>
      <c r="V8" s="206">
        <v>160000</v>
      </c>
      <c r="W8" s="206">
        <v>0</v>
      </c>
      <c r="X8" s="206">
        <v>160000</v>
      </c>
      <c r="Y8" s="206">
        <v>0</v>
      </c>
      <c r="Z8" s="198">
        <v>0</v>
      </c>
      <c r="AA8" s="204">
        <v>0</v>
      </c>
      <c r="AB8"/>
      <c r="AC8"/>
      <c r="AD8"/>
      <c r="AE8"/>
      <c r="AF8"/>
      <c r="AG8"/>
      <c r="AH8"/>
      <c r="AI8"/>
      <c r="AJ8"/>
      <c r="AK8"/>
      <c r="AL8"/>
      <c r="AM8"/>
    </row>
    <row r="9" spans="1:39" ht="13.5" thickBot="1">
      <c r="A9" s="273" t="s">
        <v>18</v>
      </c>
      <c r="B9" s="274">
        <f>SUM(B5:B8)</f>
        <v>40000</v>
      </c>
      <c r="C9" s="274">
        <v>0</v>
      </c>
      <c r="D9" s="274">
        <f>SUM(D5:D8)</f>
        <v>128000</v>
      </c>
      <c r="E9" s="276">
        <v>0</v>
      </c>
      <c r="F9" s="274">
        <f>SUM(F5:F8)</f>
        <v>160000</v>
      </c>
      <c r="G9" s="274">
        <v>0</v>
      </c>
      <c r="H9" s="274">
        <f>SUM(H5:H8)</f>
        <v>280000</v>
      </c>
      <c r="I9" s="274">
        <v>0</v>
      </c>
      <c r="J9" s="274">
        <f>SUM(J5:J8)</f>
        <v>800000</v>
      </c>
      <c r="K9" s="274">
        <v>0</v>
      </c>
      <c r="L9" s="274">
        <f>SUM(L5:L8)</f>
        <v>1300000</v>
      </c>
      <c r="M9" s="274">
        <v>0</v>
      </c>
      <c r="N9" s="274">
        <f>SUM(N5:N8)</f>
        <v>1300000</v>
      </c>
      <c r="O9" s="274">
        <v>0</v>
      </c>
      <c r="P9" s="274">
        <f>SUM(P5:P8)</f>
        <v>2200000</v>
      </c>
      <c r="Q9" s="274">
        <v>0</v>
      </c>
      <c r="R9" s="274">
        <f>SUM(R5:R8)</f>
        <v>2450000</v>
      </c>
      <c r="S9" s="274">
        <v>0</v>
      </c>
      <c r="T9" s="274">
        <f>SUM(T5:T8)</f>
        <v>4850000</v>
      </c>
      <c r="U9" s="274">
        <v>0</v>
      </c>
      <c r="V9" s="274">
        <f>SUM(V5:V8)</f>
        <v>5160000</v>
      </c>
      <c r="W9" s="274">
        <v>0</v>
      </c>
      <c r="X9" s="274">
        <f>SUM(X5:X8)</f>
        <v>5160000</v>
      </c>
      <c r="Y9" s="274">
        <v>0</v>
      </c>
      <c r="Z9" s="274">
        <v>0</v>
      </c>
      <c r="AA9" s="275">
        <v>0</v>
      </c>
      <c r="AB9"/>
      <c r="AC9"/>
      <c r="AD9"/>
      <c r="AE9"/>
      <c r="AF9"/>
      <c r="AG9"/>
      <c r="AH9"/>
      <c r="AI9"/>
      <c r="AJ9"/>
      <c r="AK9"/>
      <c r="AL9"/>
      <c r="AM9"/>
    </row>
    <row r="10" spans="1:39" ht="12.75">
      <c r="A10" s="211" t="s">
        <v>171</v>
      </c>
      <c r="B10" s="210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2"/>
      <c r="AA10" s="199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12.75">
      <c r="A11" s="212" t="s">
        <v>349</v>
      </c>
      <c r="B11" s="205">
        <v>30000</v>
      </c>
      <c r="C11" s="206">
        <v>0</v>
      </c>
      <c r="D11" s="206">
        <v>90000</v>
      </c>
      <c r="E11" s="206">
        <v>0</v>
      </c>
      <c r="F11" s="206">
        <v>150000</v>
      </c>
      <c r="G11" s="206">
        <v>0</v>
      </c>
      <c r="H11" s="206">
        <v>150000</v>
      </c>
      <c r="I11" s="206">
        <v>0</v>
      </c>
      <c r="J11" s="206">
        <v>450000</v>
      </c>
      <c r="K11" s="206">
        <v>0</v>
      </c>
      <c r="L11" s="206">
        <v>450000</v>
      </c>
      <c r="M11" s="206">
        <v>0</v>
      </c>
      <c r="N11" s="206">
        <v>450000</v>
      </c>
      <c r="O11" s="206">
        <v>0</v>
      </c>
      <c r="P11" s="206">
        <v>450000</v>
      </c>
      <c r="Q11" s="206">
        <v>0</v>
      </c>
      <c r="R11" s="206">
        <v>450000</v>
      </c>
      <c r="S11" s="206">
        <v>0</v>
      </c>
      <c r="T11" s="206">
        <v>800000</v>
      </c>
      <c r="U11" s="206">
        <v>0</v>
      </c>
      <c r="V11" s="206">
        <v>800000</v>
      </c>
      <c r="W11" s="206">
        <v>0</v>
      </c>
      <c r="X11" s="206">
        <v>800000</v>
      </c>
      <c r="Y11" s="206">
        <v>0</v>
      </c>
      <c r="Z11" s="198">
        <v>0</v>
      </c>
      <c r="AA11" s="204">
        <v>0</v>
      </c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2.75">
      <c r="A12" s="212" t="s">
        <v>36</v>
      </c>
      <c r="B12" s="205">
        <v>120000</v>
      </c>
      <c r="C12" s="206">
        <v>0</v>
      </c>
      <c r="D12" s="206">
        <v>12000</v>
      </c>
      <c r="E12" s="206">
        <v>0</v>
      </c>
      <c r="F12" s="206">
        <v>120000</v>
      </c>
      <c r="G12" s="206">
        <v>0</v>
      </c>
      <c r="H12" s="206">
        <v>12000</v>
      </c>
      <c r="I12" s="206">
        <v>0</v>
      </c>
      <c r="J12" s="206">
        <v>12000</v>
      </c>
      <c r="K12" s="206">
        <v>0</v>
      </c>
      <c r="L12" s="206">
        <v>12000</v>
      </c>
      <c r="M12" s="206">
        <v>0</v>
      </c>
      <c r="N12" s="206">
        <v>12000</v>
      </c>
      <c r="O12" s="206">
        <v>0</v>
      </c>
      <c r="P12" s="206">
        <v>12000</v>
      </c>
      <c r="Q12" s="206">
        <v>0</v>
      </c>
      <c r="R12" s="206">
        <v>12000</v>
      </c>
      <c r="S12" s="206">
        <v>0</v>
      </c>
      <c r="T12" s="206">
        <v>12000</v>
      </c>
      <c r="U12" s="206">
        <v>0</v>
      </c>
      <c r="V12" s="206">
        <v>12000</v>
      </c>
      <c r="W12" s="206">
        <v>0</v>
      </c>
      <c r="X12" s="206">
        <v>12000</v>
      </c>
      <c r="Y12" s="206">
        <v>0</v>
      </c>
      <c r="Z12" s="198">
        <v>0</v>
      </c>
      <c r="AA12" s="204">
        <v>0</v>
      </c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ht="12.75">
      <c r="A13" s="212" t="s">
        <v>357</v>
      </c>
      <c r="B13" s="205">
        <v>8000</v>
      </c>
      <c r="C13" s="206">
        <v>0</v>
      </c>
      <c r="D13" s="206">
        <v>8000</v>
      </c>
      <c r="E13" s="206">
        <v>0</v>
      </c>
      <c r="F13" s="206">
        <v>16000</v>
      </c>
      <c r="G13" s="206">
        <v>0</v>
      </c>
      <c r="H13" s="206">
        <v>32000</v>
      </c>
      <c r="I13" s="206">
        <v>0</v>
      </c>
      <c r="J13" s="206">
        <v>32000</v>
      </c>
      <c r="K13" s="206">
        <v>0</v>
      </c>
      <c r="L13" s="206">
        <v>32000</v>
      </c>
      <c r="M13" s="206">
        <v>0</v>
      </c>
      <c r="N13" s="206">
        <v>32000</v>
      </c>
      <c r="O13" s="206">
        <v>0</v>
      </c>
      <c r="P13" s="206">
        <v>64000</v>
      </c>
      <c r="Q13" s="206">
        <v>0</v>
      </c>
      <c r="R13" s="206">
        <v>64000</v>
      </c>
      <c r="S13" s="206">
        <v>0</v>
      </c>
      <c r="T13" s="206">
        <v>64000</v>
      </c>
      <c r="U13" s="206">
        <v>0</v>
      </c>
      <c r="V13" s="206">
        <v>80000</v>
      </c>
      <c r="W13" s="206">
        <v>0</v>
      </c>
      <c r="X13" s="206">
        <v>80000</v>
      </c>
      <c r="Y13" s="206">
        <v>0</v>
      </c>
      <c r="Z13" s="198">
        <v>0</v>
      </c>
      <c r="AA13" s="204">
        <v>0</v>
      </c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2.75">
      <c r="A14" s="212" t="s">
        <v>358</v>
      </c>
      <c r="B14" s="205">
        <v>12000</v>
      </c>
      <c r="C14" s="206">
        <v>0</v>
      </c>
      <c r="D14" s="206">
        <v>120000</v>
      </c>
      <c r="E14" s="206">
        <v>0</v>
      </c>
      <c r="F14" s="206">
        <v>12000</v>
      </c>
      <c r="G14" s="206">
        <v>0</v>
      </c>
      <c r="H14" s="206">
        <f>C14*0.25</f>
        <v>0</v>
      </c>
      <c r="I14" s="206">
        <v>0</v>
      </c>
      <c r="J14" s="206">
        <f>E14*0.25</f>
        <v>0</v>
      </c>
      <c r="K14" s="206">
        <v>0</v>
      </c>
      <c r="L14" s="206">
        <f>G14*0.25</f>
        <v>0</v>
      </c>
      <c r="M14" s="206">
        <v>0</v>
      </c>
      <c r="N14" s="206">
        <f>I14*0.25</f>
        <v>0</v>
      </c>
      <c r="O14" s="206">
        <v>0</v>
      </c>
      <c r="P14" s="206">
        <f>K14*0.25</f>
        <v>0</v>
      </c>
      <c r="Q14" s="206">
        <v>0</v>
      </c>
      <c r="R14" s="206">
        <f>M14*0.25</f>
        <v>0</v>
      </c>
      <c r="S14" s="206">
        <v>0</v>
      </c>
      <c r="T14" s="206">
        <f>O14*0.25</f>
        <v>0</v>
      </c>
      <c r="U14" s="206">
        <v>0</v>
      </c>
      <c r="V14" s="206">
        <f>Q14*0.25</f>
        <v>0</v>
      </c>
      <c r="W14" s="206">
        <v>0</v>
      </c>
      <c r="X14" s="206">
        <f>S14*0.25</f>
        <v>0</v>
      </c>
      <c r="Y14" s="206">
        <v>0</v>
      </c>
      <c r="Z14" s="198">
        <v>0</v>
      </c>
      <c r="AA14" s="204">
        <v>0</v>
      </c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2.75">
      <c r="A15" s="212" t="s">
        <v>19</v>
      </c>
      <c r="B15" s="205">
        <v>8000</v>
      </c>
      <c r="C15" s="206">
        <v>0</v>
      </c>
      <c r="D15" s="206">
        <v>8000</v>
      </c>
      <c r="E15" s="206">
        <v>0</v>
      </c>
      <c r="F15" s="206">
        <v>8000</v>
      </c>
      <c r="G15" s="206">
        <v>0</v>
      </c>
      <c r="H15" s="206">
        <v>16000</v>
      </c>
      <c r="I15" s="206">
        <v>0</v>
      </c>
      <c r="J15" s="206">
        <v>16000</v>
      </c>
      <c r="K15" s="206">
        <v>0</v>
      </c>
      <c r="L15" s="206">
        <v>16000</v>
      </c>
      <c r="M15" s="206">
        <v>0</v>
      </c>
      <c r="N15" s="206">
        <v>16000</v>
      </c>
      <c r="O15" s="206">
        <v>0</v>
      </c>
      <c r="P15" s="206">
        <v>32000</v>
      </c>
      <c r="Q15" s="206">
        <v>0</v>
      </c>
      <c r="R15" s="206">
        <v>32000</v>
      </c>
      <c r="S15" s="206">
        <v>0</v>
      </c>
      <c r="T15" s="206">
        <v>32000</v>
      </c>
      <c r="U15" s="206">
        <v>0</v>
      </c>
      <c r="V15" s="206">
        <v>32000</v>
      </c>
      <c r="W15" s="206">
        <v>0</v>
      </c>
      <c r="X15" s="206">
        <v>32000</v>
      </c>
      <c r="Y15" s="206">
        <v>0</v>
      </c>
      <c r="Z15" s="198">
        <v>0</v>
      </c>
      <c r="AA15" s="204">
        <v>0</v>
      </c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ht="12.75">
      <c r="A16" s="212" t="s">
        <v>20</v>
      </c>
      <c r="B16" s="205">
        <v>8000</v>
      </c>
      <c r="C16" s="206">
        <v>0</v>
      </c>
      <c r="D16" s="206">
        <v>8000</v>
      </c>
      <c r="E16" s="206">
        <v>0</v>
      </c>
      <c r="F16" s="206">
        <v>8000</v>
      </c>
      <c r="G16" s="206">
        <v>0</v>
      </c>
      <c r="H16" s="206">
        <v>16000</v>
      </c>
      <c r="I16" s="206">
        <v>0</v>
      </c>
      <c r="J16" s="206">
        <v>16000</v>
      </c>
      <c r="K16" s="206">
        <v>0</v>
      </c>
      <c r="L16" s="206">
        <v>16000</v>
      </c>
      <c r="M16" s="206">
        <v>0</v>
      </c>
      <c r="N16" s="206">
        <v>16000</v>
      </c>
      <c r="O16" s="206">
        <v>0</v>
      </c>
      <c r="P16" s="206">
        <v>32000</v>
      </c>
      <c r="Q16" s="206">
        <v>0</v>
      </c>
      <c r="R16" s="206">
        <v>32000</v>
      </c>
      <c r="S16" s="206">
        <v>0</v>
      </c>
      <c r="T16" s="206">
        <v>32000</v>
      </c>
      <c r="U16" s="206">
        <v>0</v>
      </c>
      <c r="V16" s="206">
        <v>32000</v>
      </c>
      <c r="W16" s="206">
        <v>0</v>
      </c>
      <c r="X16" s="206">
        <v>32000</v>
      </c>
      <c r="Y16" s="206">
        <v>0</v>
      </c>
      <c r="Z16" s="198"/>
      <c r="AA16" s="204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ht="13.5" thickBot="1">
      <c r="A17" s="212" t="s">
        <v>359</v>
      </c>
      <c r="B17" s="205">
        <v>1000</v>
      </c>
      <c r="C17" s="206">
        <v>0</v>
      </c>
      <c r="D17" s="206">
        <v>1000</v>
      </c>
      <c r="E17" s="206">
        <v>0</v>
      </c>
      <c r="F17" s="206">
        <v>1000</v>
      </c>
      <c r="G17" s="206">
        <v>0</v>
      </c>
      <c r="H17" s="206">
        <v>2500</v>
      </c>
      <c r="I17" s="206">
        <v>0</v>
      </c>
      <c r="J17" s="206">
        <v>2500</v>
      </c>
      <c r="K17" s="206">
        <v>0</v>
      </c>
      <c r="L17" s="206">
        <v>2500</v>
      </c>
      <c r="M17" s="206">
        <v>0</v>
      </c>
      <c r="N17" s="206">
        <v>2500</v>
      </c>
      <c r="O17" s="206">
        <v>0</v>
      </c>
      <c r="P17" s="206">
        <v>5000</v>
      </c>
      <c r="Q17" s="206">
        <v>0</v>
      </c>
      <c r="R17" s="206">
        <v>5000</v>
      </c>
      <c r="S17" s="206">
        <v>0</v>
      </c>
      <c r="T17" s="206">
        <v>5000</v>
      </c>
      <c r="U17" s="206">
        <v>0</v>
      </c>
      <c r="V17" s="206">
        <v>5000</v>
      </c>
      <c r="W17" s="206">
        <v>0</v>
      </c>
      <c r="X17" s="206">
        <v>5000</v>
      </c>
      <c r="Y17" s="206">
        <v>0</v>
      </c>
      <c r="Z17" s="198">
        <v>0</v>
      </c>
      <c r="AA17" s="204">
        <v>0</v>
      </c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ht="13.5" thickBot="1">
      <c r="A18" s="273" t="s">
        <v>172</v>
      </c>
      <c r="B18" s="274">
        <f>B11+B12+B13+B15+B17</f>
        <v>167000</v>
      </c>
      <c r="C18" s="274">
        <v>0</v>
      </c>
      <c r="D18" s="274">
        <f>D11+D12+D13+D15+D17</f>
        <v>119000</v>
      </c>
      <c r="E18" s="274">
        <v>0</v>
      </c>
      <c r="F18" s="274">
        <f>F11+F12+F13+F15+F17</f>
        <v>295000</v>
      </c>
      <c r="G18" s="274">
        <v>0</v>
      </c>
      <c r="H18" s="274">
        <f>H11+H12+H13+H15+H17</f>
        <v>212500</v>
      </c>
      <c r="I18" s="274">
        <v>0</v>
      </c>
      <c r="J18" s="274">
        <f>J11+J12+J13+J15+J17</f>
        <v>512500</v>
      </c>
      <c r="K18" s="274">
        <v>0</v>
      </c>
      <c r="L18" s="274">
        <f>L11+L12+L13+L15+L17</f>
        <v>512500</v>
      </c>
      <c r="M18" s="274">
        <v>0</v>
      </c>
      <c r="N18" s="274">
        <f>N11+N12+N13+N15+N17</f>
        <v>512500</v>
      </c>
      <c r="O18" s="274">
        <v>0</v>
      </c>
      <c r="P18" s="274">
        <f>P11+P12+P13+P15+P17</f>
        <v>563000</v>
      </c>
      <c r="Q18" s="274">
        <v>0</v>
      </c>
      <c r="R18" s="274">
        <f>R11+R12+R13+R15+R17</f>
        <v>563000</v>
      </c>
      <c r="S18" s="274">
        <v>0</v>
      </c>
      <c r="T18" s="274">
        <f>T11+T12+T13+T15+T17</f>
        <v>913000</v>
      </c>
      <c r="U18" s="274">
        <v>0</v>
      </c>
      <c r="V18" s="274">
        <f>V11+V12+V13+V15+V17</f>
        <v>929000</v>
      </c>
      <c r="W18" s="274">
        <v>0</v>
      </c>
      <c r="X18" s="274">
        <f>X11+X12+X13+X15+X17</f>
        <v>929000</v>
      </c>
      <c r="Y18" s="274">
        <v>0</v>
      </c>
      <c r="Z18" s="274">
        <v>0</v>
      </c>
      <c r="AA18" s="275">
        <v>0</v>
      </c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12.75">
      <c r="A19" s="211" t="s">
        <v>21</v>
      </c>
      <c r="B19" s="21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2"/>
      <c r="AA19" s="19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ht="12.75">
      <c r="A20" s="212" t="s">
        <v>22</v>
      </c>
      <c r="B20" s="205">
        <v>0</v>
      </c>
      <c r="C20" s="206">
        <v>0</v>
      </c>
      <c r="D20" s="206">
        <v>10000</v>
      </c>
      <c r="E20" s="206">
        <v>0</v>
      </c>
      <c r="F20" s="206">
        <v>16000</v>
      </c>
      <c r="G20" s="206">
        <v>0</v>
      </c>
      <c r="H20" s="206">
        <v>16000</v>
      </c>
      <c r="I20" s="206">
        <v>0</v>
      </c>
      <c r="J20" s="206">
        <v>40000</v>
      </c>
      <c r="K20" s="206">
        <v>0</v>
      </c>
      <c r="L20" s="206">
        <v>80000</v>
      </c>
      <c r="M20" s="206">
        <v>0</v>
      </c>
      <c r="N20" s="206">
        <v>80000</v>
      </c>
      <c r="O20" s="206">
        <v>0</v>
      </c>
      <c r="P20" s="206">
        <v>160000</v>
      </c>
      <c r="Q20" s="206">
        <v>0</v>
      </c>
      <c r="R20" s="206">
        <v>160000</v>
      </c>
      <c r="S20" s="206">
        <v>0</v>
      </c>
      <c r="T20" s="206">
        <v>300000</v>
      </c>
      <c r="U20" s="206">
        <v>0</v>
      </c>
      <c r="V20" s="206">
        <v>300000</v>
      </c>
      <c r="W20" s="206">
        <v>0</v>
      </c>
      <c r="X20" s="206">
        <v>300000</v>
      </c>
      <c r="Y20" s="206">
        <v>0</v>
      </c>
      <c r="Z20" s="198">
        <v>0</v>
      </c>
      <c r="AA20" s="204">
        <v>0</v>
      </c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12.75">
      <c r="A21" s="212" t="s">
        <v>23</v>
      </c>
      <c r="B21" s="205">
        <v>0</v>
      </c>
      <c r="C21" s="206">
        <v>0</v>
      </c>
      <c r="D21" s="206">
        <v>0</v>
      </c>
      <c r="E21" s="206">
        <v>0</v>
      </c>
      <c r="F21" s="206">
        <v>0</v>
      </c>
      <c r="G21" s="206">
        <v>0</v>
      </c>
      <c r="H21" s="206">
        <v>0</v>
      </c>
      <c r="I21" s="206">
        <v>0</v>
      </c>
      <c r="J21" s="206">
        <v>0</v>
      </c>
      <c r="K21" s="206">
        <v>0</v>
      </c>
      <c r="L21" s="206">
        <v>0</v>
      </c>
      <c r="M21" s="206">
        <v>0</v>
      </c>
      <c r="N21" s="206">
        <v>0</v>
      </c>
      <c r="O21" s="206">
        <v>0</v>
      </c>
      <c r="P21" s="206">
        <v>0</v>
      </c>
      <c r="Q21" s="206">
        <v>0</v>
      </c>
      <c r="R21" s="206">
        <v>0</v>
      </c>
      <c r="S21" s="206">
        <v>0</v>
      </c>
      <c r="T21" s="206">
        <v>0</v>
      </c>
      <c r="U21" s="206">
        <v>0</v>
      </c>
      <c r="V21" s="206">
        <v>0</v>
      </c>
      <c r="W21" s="206">
        <v>0</v>
      </c>
      <c r="X21" s="206">
        <v>100000</v>
      </c>
      <c r="Y21" s="206">
        <v>0</v>
      </c>
      <c r="Z21" s="198">
        <v>0</v>
      </c>
      <c r="AA21" s="204">
        <v>0</v>
      </c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ht="12.75">
      <c r="A22" s="212" t="s">
        <v>24</v>
      </c>
      <c r="B22" s="205">
        <v>0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206">
        <v>0</v>
      </c>
      <c r="M22" s="206">
        <v>0</v>
      </c>
      <c r="N22" s="206">
        <v>0</v>
      </c>
      <c r="O22" s="206">
        <v>0</v>
      </c>
      <c r="P22" s="206">
        <v>0</v>
      </c>
      <c r="Q22" s="206">
        <v>0</v>
      </c>
      <c r="R22" s="206">
        <v>0</v>
      </c>
      <c r="S22" s="206">
        <v>0</v>
      </c>
      <c r="T22" s="206">
        <v>100000</v>
      </c>
      <c r="U22" s="206">
        <v>0</v>
      </c>
      <c r="V22" s="206">
        <v>100000</v>
      </c>
      <c r="W22" s="206">
        <v>0</v>
      </c>
      <c r="X22" s="206">
        <v>0</v>
      </c>
      <c r="Y22" s="206">
        <v>0</v>
      </c>
      <c r="Z22" s="198">
        <v>0</v>
      </c>
      <c r="AA22" s="204">
        <v>0</v>
      </c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12.75">
      <c r="A23" s="212" t="s">
        <v>25</v>
      </c>
      <c r="B23" s="205">
        <v>16000</v>
      </c>
      <c r="C23" s="206">
        <v>0</v>
      </c>
      <c r="D23" s="206">
        <v>16000</v>
      </c>
      <c r="E23" s="206">
        <v>0</v>
      </c>
      <c r="F23" s="206">
        <v>16000</v>
      </c>
      <c r="G23" s="206">
        <v>0</v>
      </c>
      <c r="H23" s="206">
        <v>16000</v>
      </c>
      <c r="I23" s="206">
        <v>0</v>
      </c>
      <c r="J23" s="206">
        <v>40000</v>
      </c>
      <c r="K23" s="206">
        <v>0</v>
      </c>
      <c r="L23" s="206">
        <v>40000</v>
      </c>
      <c r="M23" s="206">
        <v>0</v>
      </c>
      <c r="N23" s="206">
        <v>40000</v>
      </c>
      <c r="O23" s="206">
        <v>0</v>
      </c>
      <c r="P23" s="206">
        <v>40000</v>
      </c>
      <c r="Q23" s="206">
        <v>0</v>
      </c>
      <c r="R23" s="206">
        <v>40000</v>
      </c>
      <c r="S23" s="206">
        <v>0</v>
      </c>
      <c r="T23" s="206">
        <v>10000</v>
      </c>
      <c r="U23" s="206">
        <v>0</v>
      </c>
      <c r="V23" s="206">
        <v>10000</v>
      </c>
      <c r="W23" s="206">
        <v>0</v>
      </c>
      <c r="X23" s="206">
        <v>10000</v>
      </c>
      <c r="Y23" s="206">
        <v>0</v>
      </c>
      <c r="Z23" s="198">
        <v>0</v>
      </c>
      <c r="AA23" s="204">
        <v>0</v>
      </c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12.75">
      <c r="A24" s="212" t="s">
        <v>26</v>
      </c>
      <c r="B24" s="205">
        <v>0</v>
      </c>
      <c r="C24" s="206">
        <v>0</v>
      </c>
      <c r="D24" s="205">
        <v>16000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0</v>
      </c>
      <c r="M24" s="206">
        <v>0</v>
      </c>
      <c r="N24" s="206">
        <v>0</v>
      </c>
      <c r="O24" s="206">
        <v>0</v>
      </c>
      <c r="P24" s="206">
        <v>0</v>
      </c>
      <c r="Q24" s="206">
        <v>0</v>
      </c>
      <c r="R24" s="206">
        <v>0</v>
      </c>
      <c r="S24" s="206">
        <v>0</v>
      </c>
      <c r="T24" s="206">
        <v>300000</v>
      </c>
      <c r="U24" s="206">
        <v>0</v>
      </c>
      <c r="V24" s="206">
        <v>300000</v>
      </c>
      <c r="W24" s="206">
        <v>0</v>
      </c>
      <c r="X24" s="206">
        <v>300000</v>
      </c>
      <c r="Y24" s="206">
        <v>0</v>
      </c>
      <c r="Z24" s="198">
        <v>0</v>
      </c>
      <c r="AA24" s="204">
        <v>0</v>
      </c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12.75">
      <c r="A25" s="212" t="s">
        <v>27</v>
      </c>
      <c r="B25" s="205">
        <v>0</v>
      </c>
      <c r="C25" s="206">
        <v>0</v>
      </c>
      <c r="D25" s="205">
        <v>16000</v>
      </c>
      <c r="E25" s="206">
        <v>0</v>
      </c>
      <c r="F25" s="206">
        <v>24000</v>
      </c>
      <c r="G25" s="206">
        <v>0</v>
      </c>
      <c r="H25" s="206">
        <v>24000</v>
      </c>
      <c r="I25" s="206">
        <v>0</v>
      </c>
      <c r="J25" s="206">
        <v>24000</v>
      </c>
      <c r="K25" s="206">
        <v>0</v>
      </c>
      <c r="L25" s="206">
        <v>24000</v>
      </c>
      <c r="M25" s="206">
        <v>0</v>
      </c>
      <c r="N25" s="206">
        <v>24000</v>
      </c>
      <c r="O25" s="206">
        <v>0</v>
      </c>
      <c r="P25" s="206">
        <v>24000</v>
      </c>
      <c r="Q25" s="206">
        <v>0</v>
      </c>
      <c r="R25" s="206">
        <v>24000</v>
      </c>
      <c r="S25" s="206">
        <v>0</v>
      </c>
      <c r="T25" s="206">
        <v>32000</v>
      </c>
      <c r="U25" s="206">
        <v>0</v>
      </c>
      <c r="V25" s="206">
        <v>32000</v>
      </c>
      <c r="W25" s="206">
        <v>0</v>
      </c>
      <c r="X25" s="206">
        <v>20000</v>
      </c>
      <c r="Y25" s="206">
        <v>0</v>
      </c>
      <c r="Z25" s="198">
        <v>0</v>
      </c>
      <c r="AA25" s="204">
        <v>0</v>
      </c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12.75">
      <c r="A26" s="212" t="s">
        <v>28</v>
      </c>
      <c r="B26" s="205">
        <v>0</v>
      </c>
      <c r="C26" s="206">
        <v>0</v>
      </c>
      <c r="D26" s="205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206">
        <v>16000</v>
      </c>
      <c r="M26" s="206">
        <v>0</v>
      </c>
      <c r="N26" s="206">
        <v>16000</v>
      </c>
      <c r="O26" s="206">
        <v>0</v>
      </c>
      <c r="P26" s="206">
        <v>16000</v>
      </c>
      <c r="Q26" s="206">
        <v>0</v>
      </c>
      <c r="R26" s="206">
        <v>16000</v>
      </c>
      <c r="S26" s="206">
        <v>0</v>
      </c>
      <c r="T26" s="206">
        <v>16000</v>
      </c>
      <c r="U26" s="206">
        <v>0</v>
      </c>
      <c r="V26" s="206">
        <v>24000</v>
      </c>
      <c r="W26" s="206">
        <v>0</v>
      </c>
      <c r="X26" s="206">
        <v>24000</v>
      </c>
      <c r="Y26" s="206">
        <v>0</v>
      </c>
      <c r="Z26" s="198">
        <v>0</v>
      </c>
      <c r="AA26" s="204">
        <v>0</v>
      </c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2.75">
      <c r="A27" s="212" t="s">
        <v>29</v>
      </c>
      <c r="B27" s="205">
        <v>0</v>
      </c>
      <c r="C27" s="206">
        <v>0</v>
      </c>
      <c r="D27" s="205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  <c r="L27" s="206">
        <v>0</v>
      </c>
      <c r="M27" s="206">
        <v>0</v>
      </c>
      <c r="N27" s="206">
        <v>0</v>
      </c>
      <c r="O27" s="206">
        <v>0</v>
      </c>
      <c r="P27" s="206">
        <v>0</v>
      </c>
      <c r="Q27" s="206">
        <v>0</v>
      </c>
      <c r="R27" s="206">
        <v>0</v>
      </c>
      <c r="S27" s="206">
        <v>0</v>
      </c>
      <c r="T27" s="206">
        <v>0</v>
      </c>
      <c r="U27" s="206">
        <v>0</v>
      </c>
      <c r="V27" s="206">
        <v>0</v>
      </c>
      <c r="W27" s="206">
        <v>0</v>
      </c>
      <c r="X27" s="206">
        <v>0</v>
      </c>
      <c r="Y27" s="206">
        <v>0</v>
      </c>
      <c r="Z27" s="198">
        <v>0</v>
      </c>
      <c r="AA27" s="204">
        <v>0</v>
      </c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12.75">
      <c r="A28" s="212" t="s">
        <v>350</v>
      </c>
      <c r="B28" s="205">
        <v>0</v>
      </c>
      <c r="C28" s="206">
        <v>0</v>
      </c>
      <c r="D28" s="206">
        <v>40000</v>
      </c>
      <c r="E28" s="206">
        <v>0</v>
      </c>
      <c r="F28" s="206">
        <v>0</v>
      </c>
      <c r="G28" s="206">
        <v>0</v>
      </c>
      <c r="H28" s="206">
        <v>0</v>
      </c>
      <c r="I28" s="206">
        <v>0</v>
      </c>
      <c r="J28" s="206">
        <v>40000</v>
      </c>
      <c r="K28" s="206">
        <v>0</v>
      </c>
      <c r="L28" s="206">
        <v>0</v>
      </c>
      <c r="M28" s="206">
        <v>0</v>
      </c>
      <c r="N28" s="206">
        <v>0</v>
      </c>
      <c r="O28" s="206">
        <v>0</v>
      </c>
      <c r="P28" s="206">
        <v>0</v>
      </c>
      <c r="Q28" s="206">
        <v>0</v>
      </c>
      <c r="R28" s="206">
        <v>0</v>
      </c>
      <c r="S28" s="206">
        <v>0</v>
      </c>
      <c r="T28" s="206">
        <v>0</v>
      </c>
      <c r="U28" s="206">
        <v>0</v>
      </c>
      <c r="V28" s="206">
        <v>0</v>
      </c>
      <c r="W28" s="206">
        <v>0</v>
      </c>
      <c r="X28" s="206">
        <v>80000</v>
      </c>
      <c r="Y28" s="206">
        <v>0</v>
      </c>
      <c r="Z28" s="198">
        <v>0</v>
      </c>
      <c r="AA28" s="204">
        <v>0</v>
      </c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2.75">
      <c r="A29" s="212" t="s">
        <v>351</v>
      </c>
      <c r="B29" s="205">
        <v>0</v>
      </c>
      <c r="C29" s="206">
        <v>0</v>
      </c>
      <c r="D29" s="206">
        <v>0</v>
      </c>
      <c r="E29" s="206">
        <v>0</v>
      </c>
      <c r="F29" s="206">
        <v>0</v>
      </c>
      <c r="G29" s="206">
        <v>0</v>
      </c>
      <c r="H29" s="206">
        <v>0</v>
      </c>
      <c r="I29" s="206">
        <v>0</v>
      </c>
      <c r="J29" s="206">
        <v>0</v>
      </c>
      <c r="K29" s="206">
        <v>0</v>
      </c>
      <c r="L29" s="206">
        <v>0</v>
      </c>
      <c r="M29" s="206">
        <v>0</v>
      </c>
      <c r="N29" s="206">
        <v>0</v>
      </c>
      <c r="O29" s="206">
        <v>0</v>
      </c>
      <c r="P29" s="206">
        <v>80000</v>
      </c>
      <c r="Q29" s="206">
        <v>0</v>
      </c>
      <c r="R29" s="206">
        <v>0</v>
      </c>
      <c r="S29" s="206">
        <v>0</v>
      </c>
      <c r="T29" s="206">
        <v>0</v>
      </c>
      <c r="U29" s="206">
        <v>0</v>
      </c>
      <c r="V29" s="206">
        <v>0</v>
      </c>
      <c r="W29" s="206">
        <v>0</v>
      </c>
      <c r="X29" s="206">
        <v>0</v>
      </c>
      <c r="Y29" s="206">
        <v>0</v>
      </c>
      <c r="Z29" s="198">
        <v>0</v>
      </c>
      <c r="AA29" s="204">
        <v>0</v>
      </c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13.5" thickBot="1">
      <c r="A30" s="213" t="s">
        <v>352</v>
      </c>
      <c r="B30" s="205">
        <v>0</v>
      </c>
      <c r="C30" s="208">
        <v>0</v>
      </c>
      <c r="D30" s="208">
        <v>0</v>
      </c>
      <c r="E30" s="208">
        <v>0</v>
      </c>
      <c r="F30" s="208">
        <v>0</v>
      </c>
      <c r="G30" s="206">
        <v>0</v>
      </c>
      <c r="H30" s="208">
        <v>20000</v>
      </c>
      <c r="I30" s="206">
        <v>0</v>
      </c>
      <c r="J30" s="208">
        <v>0</v>
      </c>
      <c r="K30" s="206">
        <v>0</v>
      </c>
      <c r="L30" s="208">
        <v>40000</v>
      </c>
      <c r="M30" s="206">
        <v>0</v>
      </c>
      <c r="N30" s="208">
        <v>0</v>
      </c>
      <c r="O30" s="206">
        <v>0</v>
      </c>
      <c r="P30" s="208">
        <v>0</v>
      </c>
      <c r="Q30" s="206">
        <v>0</v>
      </c>
      <c r="R30" s="208">
        <v>0</v>
      </c>
      <c r="S30" s="206">
        <v>0</v>
      </c>
      <c r="T30" s="208">
        <v>0</v>
      </c>
      <c r="U30" s="206">
        <v>0</v>
      </c>
      <c r="V30" s="208">
        <v>0</v>
      </c>
      <c r="W30" s="206">
        <v>0</v>
      </c>
      <c r="X30" s="208">
        <v>200000</v>
      </c>
      <c r="Y30" s="206">
        <v>0</v>
      </c>
      <c r="Z30" s="209">
        <v>0</v>
      </c>
      <c r="AA30" s="207">
        <v>0</v>
      </c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3.5" thickBot="1">
      <c r="A31" s="273" t="s">
        <v>30</v>
      </c>
      <c r="B31" s="274">
        <f>SUM(B20:B30)</f>
        <v>16000</v>
      </c>
      <c r="C31" s="274">
        <v>0</v>
      </c>
      <c r="D31" s="274">
        <f>SUM(D20:D30)</f>
        <v>98000</v>
      </c>
      <c r="E31" s="274">
        <v>0</v>
      </c>
      <c r="F31" s="274">
        <f>SUM(F20:F30)</f>
        <v>56000</v>
      </c>
      <c r="G31" s="274">
        <v>0</v>
      </c>
      <c r="H31" s="274">
        <f>SUM(H20:H30)</f>
        <v>76000</v>
      </c>
      <c r="I31" s="274">
        <v>0</v>
      </c>
      <c r="J31" s="274">
        <f>SUM(J20:J30)</f>
        <v>144000</v>
      </c>
      <c r="K31" s="274">
        <v>0</v>
      </c>
      <c r="L31" s="274">
        <f>SUM(L20:L30)</f>
        <v>200000</v>
      </c>
      <c r="M31" s="274">
        <v>0</v>
      </c>
      <c r="N31" s="274">
        <f>SUM(N20:N30)</f>
        <v>160000</v>
      </c>
      <c r="O31" s="274">
        <v>0</v>
      </c>
      <c r="P31" s="274">
        <f>SUM(P20:P30)</f>
        <v>320000</v>
      </c>
      <c r="Q31" s="274">
        <v>0</v>
      </c>
      <c r="R31" s="274">
        <f>SUM(R20:R30)</f>
        <v>240000</v>
      </c>
      <c r="S31" s="274">
        <v>0</v>
      </c>
      <c r="T31" s="274">
        <f>SUM(T20:T30)</f>
        <v>758000</v>
      </c>
      <c r="U31" s="274">
        <v>0</v>
      </c>
      <c r="V31" s="274">
        <f>SUM(V20:V30)</f>
        <v>766000</v>
      </c>
      <c r="W31" s="274">
        <v>0</v>
      </c>
      <c r="X31" s="274">
        <f>SUM(X20:X30)</f>
        <v>1034000</v>
      </c>
      <c r="Y31" s="274">
        <v>0</v>
      </c>
      <c r="Z31" s="274">
        <v>0</v>
      </c>
      <c r="AA31" s="275">
        <v>0</v>
      </c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2.75">
      <c r="A32" s="211" t="s">
        <v>31</v>
      </c>
      <c r="B32" s="210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2"/>
      <c r="AA32" s="199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2.75">
      <c r="A33" s="212" t="s">
        <v>32</v>
      </c>
      <c r="B33" s="205">
        <v>24000</v>
      </c>
      <c r="C33" s="206">
        <v>0</v>
      </c>
      <c r="D33" s="205">
        <v>24000</v>
      </c>
      <c r="E33" s="206">
        <v>0</v>
      </c>
      <c r="F33" s="205">
        <v>24000</v>
      </c>
      <c r="G33" s="206">
        <v>0</v>
      </c>
      <c r="H33" s="205">
        <v>24000</v>
      </c>
      <c r="I33" s="206">
        <v>0</v>
      </c>
      <c r="J33" s="205">
        <v>24000</v>
      </c>
      <c r="K33" s="206">
        <v>0</v>
      </c>
      <c r="L33" s="205">
        <v>24000</v>
      </c>
      <c r="M33" s="206">
        <v>0</v>
      </c>
      <c r="N33" s="205">
        <v>24000</v>
      </c>
      <c r="O33" s="206">
        <v>0</v>
      </c>
      <c r="P33" s="205">
        <v>24000</v>
      </c>
      <c r="Q33" s="206">
        <v>0</v>
      </c>
      <c r="R33" s="205">
        <v>24000</v>
      </c>
      <c r="S33" s="206">
        <v>0</v>
      </c>
      <c r="T33" s="205">
        <v>24000</v>
      </c>
      <c r="U33" s="206">
        <v>0</v>
      </c>
      <c r="V33" s="205">
        <v>24000</v>
      </c>
      <c r="W33" s="206">
        <v>0</v>
      </c>
      <c r="X33" s="205">
        <v>24000</v>
      </c>
      <c r="Y33" s="206">
        <v>0</v>
      </c>
      <c r="Z33" s="198">
        <v>0</v>
      </c>
      <c r="AA33" s="204">
        <v>0</v>
      </c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2.75">
      <c r="A34" s="212" t="s">
        <v>33</v>
      </c>
      <c r="B34" s="205">
        <v>300</v>
      </c>
      <c r="C34" s="206">
        <v>0</v>
      </c>
      <c r="D34" s="206">
        <v>300</v>
      </c>
      <c r="E34" s="206">
        <v>0</v>
      </c>
      <c r="F34" s="206">
        <v>300</v>
      </c>
      <c r="G34" s="206">
        <v>0</v>
      </c>
      <c r="H34" s="206">
        <v>300</v>
      </c>
      <c r="I34" s="206">
        <v>0</v>
      </c>
      <c r="J34" s="206">
        <v>300</v>
      </c>
      <c r="K34" s="206">
        <v>0</v>
      </c>
      <c r="L34" s="206">
        <v>300</v>
      </c>
      <c r="M34" s="206">
        <v>0</v>
      </c>
      <c r="N34" s="206">
        <v>300</v>
      </c>
      <c r="O34" s="206">
        <v>0</v>
      </c>
      <c r="P34" s="206">
        <v>300</v>
      </c>
      <c r="Q34" s="206">
        <v>0</v>
      </c>
      <c r="R34" s="206">
        <v>300</v>
      </c>
      <c r="S34" s="206">
        <v>0</v>
      </c>
      <c r="T34" s="206">
        <v>300</v>
      </c>
      <c r="U34" s="206">
        <v>0</v>
      </c>
      <c r="V34" s="206">
        <v>300</v>
      </c>
      <c r="W34" s="206">
        <v>0</v>
      </c>
      <c r="X34" s="206">
        <v>300</v>
      </c>
      <c r="Y34" s="206">
        <v>0</v>
      </c>
      <c r="Z34" s="198">
        <v>0</v>
      </c>
      <c r="AA34" s="204">
        <v>0</v>
      </c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2.75">
      <c r="A35" s="212" t="s">
        <v>34</v>
      </c>
      <c r="B35" s="205">
        <v>500</v>
      </c>
      <c r="C35" s="206">
        <v>0</v>
      </c>
      <c r="D35" s="206">
        <v>500</v>
      </c>
      <c r="E35" s="206">
        <v>0</v>
      </c>
      <c r="F35" s="206">
        <v>1000</v>
      </c>
      <c r="G35" s="206">
        <v>0</v>
      </c>
      <c r="H35" s="206">
        <v>1000</v>
      </c>
      <c r="I35" s="206">
        <v>0</v>
      </c>
      <c r="J35" s="206">
        <v>1000</v>
      </c>
      <c r="K35" s="206">
        <v>0</v>
      </c>
      <c r="L35" s="206">
        <v>1000</v>
      </c>
      <c r="M35" s="206">
        <v>0</v>
      </c>
      <c r="N35" s="206">
        <v>1000</v>
      </c>
      <c r="O35" s="206">
        <v>0</v>
      </c>
      <c r="P35" s="206">
        <v>1000</v>
      </c>
      <c r="Q35" s="206">
        <v>0</v>
      </c>
      <c r="R35" s="206">
        <v>1000</v>
      </c>
      <c r="S35" s="206">
        <v>0</v>
      </c>
      <c r="T35" s="206">
        <v>1000</v>
      </c>
      <c r="U35" s="206">
        <v>0</v>
      </c>
      <c r="V35" s="206">
        <v>1000</v>
      </c>
      <c r="W35" s="206">
        <v>0</v>
      </c>
      <c r="X35" s="206">
        <v>1000</v>
      </c>
      <c r="Y35" s="206">
        <v>0</v>
      </c>
      <c r="Z35" s="198">
        <v>0</v>
      </c>
      <c r="AA35" s="204">
        <v>0</v>
      </c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ht="12.75">
      <c r="A36" s="212" t="s">
        <v>35</v>
      </c>
      <c r="B36" s="205">
        <v>3000</v>
      </c>
      <c r="C36" s="206">
        <v>0</v>
      </c>
      <c r="D36" s="205">
        <v>3000</v>
      </c>
      <c r="E36" s="206">
        <v>0</v>
      </c>
      <c r="F36" s="205">
        <v>3000</v>
      </c>
      <c r="G36" s="206">
        <v>0</v>
      </c>
      <c r="H36" s="205">
        <v>3000</v>
      </c>
      <c r="I36" s="206">
        <v>0</v>
      </c>
      <c r="J36" s="205">
        <v>3000</v>
      </c>
      <c r="K36" s="206">
        <v>0</v>
      </c>
      <c r="L36" s="205">
        <v>3000</v>
      </c>
      <c r="M36" s="206">
        <v>0</v>
      </c>
      <c r="N36" s="205">
        <v>3000</v>
      </c>
      <c r="O36" s="206">
        <v>0</v>
      </c>
      <c r="P36" s="205">
        <v>3000</v>
      </c>
      <c r="Q36" s="206">
        <v>0</v>
      </c>
      <c r="R36" s="205">
        <v>3000</v>
      </c>
      <c r="S36" s="206">
        <v>0</v>
      </c>
      <c r="T36" s="205">
        <v>3000</v>
      </c>
      <c r="U36" s="206">
        <v>0</v>
      </c>
      <c r="V36" s="205">
        <v>3000</v>
      </c>
      <c r="W36" s="206">
        <v>0</v>
      </c>
      <c r="X36" s="205">
        <v>3000</v>
      </c>
      <c r="Y36" s="206">
        <v>0</v>
      </c>
      <c r="Z36" s="198">
        <v>0</v>
      </c>
      <c r="AA36" s="204">
        <v>0</v>
      </c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2.75">
      <c r="A37" s="212" t="s">
        <v>36</v>
      </c>
      <c r="B37" s="205">
        <v>8000</v>
      </c>
      <c r="C37" s="206">
        <v>0</v>
      </c>
      <c r="D37" s="206">
        <v>8000</v>
      </c>
      <c r="E37" s="206">
        <v>0</v>
      </c>
      <c r="F37" s="206">
        <v>16000</v>
      </c>
      <c r="G37" s="206">
        <v>0</v>
      </c>
      <c r="H37" s="206">
        <v>16000</v>
      </c>
      <c r="I37" s="206">
        <v>0</v>
      </c>
      <c r="J37" s="206">
        <v>16000</v>
      </c>
      <c r="K37" s="206">
        <v>0</v>
      </c>
      <c r="L37" s="206">
        <v>32000</v>
      </c>
      <c r="M37" s="206">
        <v>0</v>
      </c>
      <c r="N37" s="206">
        <v>32000</v>
      </c>
      <c r="O37" s="206">
        <v>0</v>
      </c>
      <c r="P37" s="206">
        <v>32000</v>
      </c>
      <c r="Q37" s="206">
        <v>0</v>
      </c>
      <c r="R37" s="206">
        <v>32000</v>
      </c>
      <c r="S37" s="206">
        <v>0</v>
      </c>
      <c r="T37" s="206">
        <v>32000</v>
      </c>
      <c r="U37" s="206">
        <v>0</v>
      </c>
      <c r="V37" s="206">
        <v>32000</v>
      </c>
      <c r="W37" s="206">
        <v>0</v>
      </c>
      <c r="X37" s="206">
        <v>32000</v>
      </c>
      <c r="Y37" s="206">
        <v>0</v>
      </c>
      <c r="Z37" s="198">
        <v>0</v>
      </c>
      <c r="AA37" s="204">
        <v>0</v>
      </c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ht="12.75">
      <c r="A38" s="212" t="s">
        <v>37</v>
      </c>
      <c r="B38" s="205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198"/>
      <c r="AA38" s="204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ht="12.75">
      <c r="A39" s="212" t="s">
        <v>353</v>
      </c>
      <c r="B39" s="205">
        <v>16000</v>
      </c>
      <c r="C39" s="206">
        <v>0</v>
      </c>
      <c r="D39" s="206">
        <v>16000</v>
      </c>
      <c r="E39" s="206">
        <v>0</v>
      </c>
      <c r="F39" s="206">
        <v>16000</v>
      </c>
      <c r="G39" s="206">
        <v>0</v>
      </c>
      <c r="H39" s="206">
        <v>16000</v>
      </c>
      <c r="I39" s="206">
        <v>0</v>
      </c>
      <c r="J39" s="206">
        <v>20000</v>
      </c>
      <c r="K39" s="206">
        <v>0</v>
      </c>
      <c r="L39" s="206">
        <v>20000</v>
      </c>
      <c r="M39" s="206">
        <v>0</v>
      </c>
      <c r="N39" s="206">
        <v>20000</v>
      </c>
      <c r="O39" s="206">
        <v>0</v>
      </c>
      <c r="P39" s="206">
        <v>24000</v>
      </c>
      <c r="Q39" s="206">
        <v>0</v>
      </c>
      <c r="R39" s="206">
        <v>24000</v>
      </c>
      <c r="S39" s="206">
        <v>0</v>
      </c>
      <c r="T39" s="206">
        <v>24000</v>
      </c>
      <c r="U39" s="206">
        <v>0</v>
      </c>
      <c r="V39" s="206">
        <v>24000</v>
      </c>
      <c r="W39" s="206">
        <v>0</v>
      </c>
      <c r="X39" s="206">
        <v>24000</v>
      </c>
      <c r="Y39" s="206">
        <v>0</v>
      </c>
      <c r="Z39" s="198">
        <v>0</v>
      </c>
      <c r="AA39" s="204">
        <v>0</v>
      </c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ht="12.75">
      <c r="A40" s="212" t="s">
        <v>38</v>
      </c>
      <c r="B40" s="206">
        <v>10000</v>
      </c>
      <c r="C40" s="206">
        <v>0</v>
      </c>
      <c r="D40" s="206">
        <v>20000</v>
      </c>
      <c r="E40" s="206">
        <v>0</v>
      </c>
      <c r="F40" s="206">
        <v>25000</v>
      </c>
      <c r="G40" s="206">
        <v>0</v>
      </c>
      <c r="H40" s="206">
        <v>25000</v>
      </c>
      <c r="I40" s="206">
        <v>0</v>
      </c>
      <c r="J40" s="206">
        <v>25000</v>
      </c>
      <c r="K40" s="206">
        <v>0</v>
      </c>
      <c r="L40" s="206">
        <v>32000</v>
      </c>
      <c r="M40" s="206">
        <v>0</v>
      </c>
      <c r="N40" s="206">
        <v>32000</v>
      </c>
      <c r="O40" s="206">
        <v>0</v>
      </c>
      <c r="P40" s="206">
        <v>40000</v>
      </c>
      <c r="Q40" s="206">
        <v>0</v>
      </c>
      <c r="R40" s="206">
        <v>40000</v>
      </c>
      <c r="S40" s="206">
        <v>0</v>
      </c>
      <c r="T40" s="206">
        <v>40000</v>
      </c>
      <c r="U40" s="206">
        <v>0</v>
      </c>
      <c r="V40" s="206">
        <v>40000</v>
      </c>
      <c r="W40" s="206">
        <v>0</v>
      </c>
      <c r="X40" s="206">
        <v>40000</v>
      </c>
      <c r="Y40" s="206">
        <v>0</v>
      </c>
      <c r="Z40" s="198">
        <v>0</v>
      </c>
      <c r="AA40" s="204">
        <v>0</v>
      </c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ht="12.75">
      <c r="A41" s="212" t="s">
        <v>354</v>
      </c>
      <c r="B41" s="206">
        <v>10000</v>
      </c>
      <c r="C41" s="206">
        <v>0</v>
      </c>
      <c r="D41" s="206">
        <v>26000</v>
      </c>
      <c r="E41" s="206">
        <v>0</v>
      </c>
      <c r="F41" s="206">
        <v>26000</v>
      </c>
      <c r="G41" s="206">
        <v>0</v>
      </c>
      <c r="H41" s="206">
        <v>32000</v>
      </c>
      <c r="I41" s="206">
        <v>0</v>
      </c>
      <c r="J41" s="206">
        <v>40000</v>
      </c>
      <c r="K41" s="206">
        <v>0</v>
      </c>
      <c r="L41" s="206">
        <v>48000</v>
      </c>
      <c r="M41" s="206">
        <v>0</v>
      </c>
      <c r="N41" s="206">
        <v>80000</v>
      </c>
      <c r="O41" s="206">
        <v>0</v>
      </c>
      <c r="P41" s="206">
        <v>80000</v>
      </c>
      <c r="Q41" s="206">
        <v>0</v>
      </c>
      <c r="R41" s="206">
        <v>80000</v>
      </c>
      <c r="S41" s="206">
        <v>0</v>
      </c>
      <c r="T41" s="206">
        <v>120000</v>
      </c>
      <c r="U41" s="206">
        <v>0</v>
      </c>
      <c r="V41" s="206">
        <v>120000</v>
      </c>
      <c r="W41" s="206">
        <v>0</v>
      </c>
      <c r="X41" s="206">
        <v>5000</v>
      </c>
      <c r="Y41" s="206">
        <v>0</v>
      </c>
      <c r="Z41" s="198">
        <v>0</v>
      </c>
      <c r="AA41" s="204">
        <v>0</v>
      </c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ht="12.75">
      <c r="A42" s="212" t="s">
        <v>355</v>
      </c>
      <c r="B42" s="205">
        <v>10000</v>
      </c>
      <c r="C42" s="206">
        <v>0</v>
      </c>
      <c r="D42" s="206">
        <v>15000</v>
      </c>
      <c r="E42" s="206">
        <v>0</v>
      </c>
      <c r="F42" s="206">
        <v>15000</v>
      </c>
      <c r="G42" s="206">
        <v>0</v>
      </c>
      <c r="H42" s="206">
        <v>20000</v>
      </c>
      <c r="I42" s="206">
        <v>0</v>
      </c>
      <c r="J42" s="206">
        <v>20000</v>
      </c>
      <c r="K42" s="206">
        <v>0</v>
      </c>
      <c r="L42" s="206">
        <v>25000</v>
      </c>
      <c r="M42" s="206">
        <v>0</v>
      </c>
      <c r="N42" s="206">
        <v>25000</v>
      </c>
      <c r="O42" s="206">
        <v>0</v>
      </c>
      <c r="P42" s="206">
        <v>25000</v>
      </c>
      <c r="Q42" s="206">
        <v>0</v>
      </c>
      <c r="R42" s="206">
        <v>25000</v>
      </c>
      <c r="S42" s="206">
        <v>0</v>
      </c>
      <c r="T42" s="206">
        <v>25000</v>
      </c>
      <c r="U42" s="206">
        <v>0</v>
      </c>
      <c r="V42" s="206">
        <v>25000</v>
      </c>
      <c r="W42" s="206">
        <v>0</v>
      </c>
      <c r="X42" s="206">
        <v>5000</v>
      </c>
      <c r="Y42" s="206">
        <v>0</v>
      </c>
      <c r="Z42" s="198">
        <v>0</v>
      </c>
      <c r="AA42" s="204">
        <v>0</v>
      </c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12.75">
      <c r="A43" s="212" t="s">
        <v>39</v>
      </c>
      <c r="B43" s="205">
        <v>20000</v>
      </c>
      <c r="C43" s="206">
        <v>0</v>
      </c>
      <c r="D43" s="206">
        <v>25000</v>
      </c>
      <c r="E43" s="206">
        <v>0</v>
      </c>
      <c r="F43" s="206">
        <v>50000</v>
      </c>
      <c r="G43" s="206">
        <v>0</v>
      </c>
      <c r="H43" s="206">
        <v>50000</v>
      </c>
      <c r="I43" s="206">
        <v>0</v>
      </c>
      <c r="J43" s="206">
        <v>50000</v>
      </c>
      <c r="K43" s="206">
        <v>0</v>
      </c>
      <c r="L43" s="206">
        <v>80000</v>
      </c>
      <c r="M43" s="206">
        <v>0</v>
      </c>
      <c r="N43" s="206">
        <v>80000</v>
      </c>
      <c r="O43" s="206">
        <v>0</v>
      </c>
      <c r="P43" s="206">
        <v>80000</v>
      </c>
      <c r="Q43" s="206">
        <v>0</v>
      </c>
      <c r="R43" s="206">
        <v>80000</v>
      </c>
      <c r="S43" s="206">
        <v>0</v>
      </c>
      <c r="T43" s="206">
        <v>120000</v>
      </c>
      <c r="U43" s="206">
        <v>0</v>
      </c>
      <c r="V43" s="206">
        <v>120000</v>
      </c>
      <c r="W43" s="206">
        <v>0</v>
      </c>
      <c r="X43" s="206">
        <v>20000</v>
      </c>
      <c r="Y43" s="206">
        <v>0</v>
      </c>
      <c r="Z43" s="198">
        <v>0</v>
      </c>
      <c r="AA43" s="204">
        <v>0</v>
      </c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ht="12.75">
      <c r="A44" s="212" t="s">
        <v>40</v>
      </c>
      <c r="B44" s="205">
        <v>8000</v>
      </c>
      <c r="C44" s="206">
        <v>0</v>
      </c>
      <c r="D44" s="206">
        <v>8000</v>
      </c>
      <c r="E44" s="206">
        <v>0</v>
      </c>
      <c r="F44" s="206">
        <v>8000</v>
      </c>
      <c r="G44" s="206">
        <v>0</v>
      </c>
      <c r="H44" s="206">
        <v>8000</v>
      </c>
      <c r="I44" s="206">
        <v>0</v>
      </c>
      <c r="J44" s="206">
        <v>16000</v>
      </c>
      <c r="K44" s="206">
        <v>0</v>
      </c>
      <c r="L44" s="206">
        <v>16000</v>
      </c>
      <c r="M44" s="206">
        <v>0</v>
      </c>
      <c r="N44" s="206">
        <v>16000</v>
      </c>
      <c r="O44" s="206">
        <v>0</v>
      </c>
      <c r="P44" s="206">
        <v>20000</v>
      </c>
      <c r="Q44" s="206">
        <v>0</v>
      </c>
      <c r="R44" s="206">
        <v>20000</v>
      </c>
      <c r="S44" s="206">
        <v>0</v>
      </c>
      <c r="T44" s="206">
        <v>20000</v>
      </c>
      <c r="U44" s="206">
        <v>0</v>
      </c>
      <c r="V44" s="206">
        <v>20000</v>
      </c>
      <c r="W44" s="206">
        <v>0</v>
      </c>
      <c r="X44" s="206">
        <v>8000</v>
      </c>
      <c r="Y44" s="206">
        <v>0</v>
      </c>
      <c r="Z44" s="198">
        <v>0</v>
      </c>
      <c r="AA44" s="204">
        <v>0</v>
      </c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ht="12.75">
      <c r="A45" s="212" t="s">
        <v>41</v>
      </c>
      <c r="B45" s="205">
        <v>5000</v>
      </c>
      <c r="C45" s="206">
        <v>0</v>
      </c>
      <c r="D45" s="206">
        <v>5000</v>
      </c>
      <c r="E45" s="206">
        <v>0</v>
      </c>
      <c r="F45" s="206">
        <v>5000</v>
      </c>
      <c r="G45" s="206">
        <v>0</v>
      </c>
      <c r="H45" s="206">
        <v>10000</v>
      </c>
      <c r="I45" s="206">
        <v>0</v>
      </c>
      <c r="J45" s="206">
        <v>10000</v>
      </c>
      <c r="K45" s="206">
        <v>0</v>
      </c>
      <c r="L45" s="206">
        <v>15000</v>
      </c>
      <c r="M45" s="206">
        <v>0</v>
      </c>
      <c r="N45" s="206">
        <v>15000</v>
      </c>
      <c r="O45" s="206">
        <v>0</v>
      </c>
      <c r="P45" s="206">
        <v>20000</v>
      </c>
      <c r="Q45" s="206">
        <v>0</v>
      </c>
      <c r="R45" s="206">
        <v>20000</v>
      </c>
      <c r="S45" s="206">
        <v>0</v>
      </c>
      <c r="T45" s="206">
        <v>20000</v>
      </c>
      <c r="U45" s="206">
        <v>0</v>
      </c>
      <c r="V45" s="206">
        <v>20000</v>
      </c>
      <c r="W45" s="206">
        <v>0</v>
      </c>
      <c r="X45" s="206">
        <v>20000</v>
      </c>
      <c r="Y45" s="206">
        <v>0</v>
      </c>
      <c r="Z45" s="198">
        <v>0</v>
      </c>
      <c r="AA45" s="204">
        <v>0</v>
      </c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ht="12.75">
      <c r="A46" s="212" t="s">
        <v>42</v>
      </c>
      <c r="B46" s="205">
        <v>4000</v>
      </c>
      <c r="C46" s="206">
        <v>0</v>
      </c>
      <c r="D46" s="206">
        <v>4000</v>
      </c>
      <c r="E46" s="206">
        <v>0</v>
      </c>
      <c r="F46" s="206">
        <v>4000</v>
      </c>
      <c r="G46" s="206">
        <v>0</v>
      </c>
      <c r="H46" s="206">
        <v>4000</v>
      </c>
      <c r="I46" s="206">
        <v>0</v>
      </c>
      <c r="J46" s="206">
        <v>4000</v>
      </c>
      <c r="K46" s="206">
        <v>0</v>
      </c>
      <c r="L46" s="206">
        <v>8000</v>
      </c>
      <c r="M46" s="206">
        <v>0</v>
      </c>
      <c r="N46" s="206">
        <v>8000</v>
      </c>
      <c r="O46" s="206">
        <v>0</v>
      </c>
      <c r="P46" s="206">
        <v>8000</v>
      </c>
      <c r="Q46" s="206">
        <v>0</v>
      </c>
      <c r="R46" s="206">
        <v>8000</v>
      </c>
      <c r="S46" s="206">
        <v>0</v>
      </c>
      <c r="T46" s="206">
        <v>8000</v>
      </c>
      <c r="U46" s="206">
        <v>0</v>
      </c>
      <c r="V46" s="206">
        <v>8000</v>
      </c>
      <c r="W46" s="206">
        <v>0</v>
      </c>
      <c r="X46" s="206">
        <v>8000</v>
      </c>
      <c r="Y46" s="206">
        <v>0</v>
      </c>
      <c r="Z46" s="198">
        <v>0</v>
      </c>
      <c r="AA46" s="204">
        <v>0</v>
      </c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ht="13.5" thickBot="1">
      <c r="A47" s="212" t="s">
        <v>356</v>
      </c>
      <c r="B47" s="214">
        <v>6000</v>
      </c>
      <c r="C47" s="208">
        <v>0</v>
      </c>
      <c r="D47" s="206">
        <v>12000</v>
      </c>
      <c r="E47" s="208">
        <v>0</v>
      </c>
      <c r="F47" s="208">
        <v>12000</v>
      </c>
      <c r="G47" s="208">
        <v>0</v>
      </c>
      <c r="H47" s="208">
        <v>15000</v>
      </c>
      <c r="I47" s="208">
        <v>0</v>
      </c>
      <c r="J47" s="208">
        <v>21000</v>
      </c>
      <c r="K47" s="208">
        <v>0</v>
      </c>
      <c r="L47" s="208">
        <v>27000</v>
      </c>
      <c r="M47" s="208">
        <v>0</v>
      </c>
      <c r="N47" s="208">
        <v>33000</v>
      </c>
      <c r="O47" s="208">
        <v>0</v>
      </c>
      <c r="P47" s="208">
        <v>39000</v>
      </c>
      <c r="Q47" s="208">
        <v>0</v>
      </c>
      <c r="R47" s="208">
        <v>39000</v>
      </c>
      <c r="S47" s="208">
        <v>0</v>
      </c>
      <c r="T47" s="208">
        <v>39000</v>
      </c>
      <c r="U47" s="208">
        <v>0</v>
      </c>
      <c r="V47" s="208">
        <v>39000</v>
      </c>
      <c r="W47" s="208">
        <v>0</v>
      </c>
      <c r="X47" s="208">
        <v>39000</v>
      </c>
      <c r="Y47" s="208">
        <v>0</v>
      </c>
      <c r="Z47" s="209">
        <v>0</v>
      </c>
      <c r="AA47" s="207">
        <v>0</v>
      </c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ht="13.5" thickBot="1">
      <c r="A48" s="277" t="s">
        <v>43</v>
      </c>
      <c r="B48" s="274">
        <f>SUM(B33:B47)</f>
        <v>124800</v>
      </c>
      <c r="C48" s="274">
        <v>0</v>
      </c>
      <c r="D48" s="274">
        <f>SUM(D33:D47)</f>
        <v>166800</v>
      </c>
      <c r="E48" s="274">
        <v>0</v>
      </c>
      <c r="F48" s="274">
        <f>SUM(F33:F47)</f>
        <v>205300</v>
      </c>
      <c r="G48" s="274">
        <v>0</v>
      </c>
      <c r="H48" s="274">
        <f>SUM(H33:H47)</f>
        <v>224300</v>
      </c>
      <c r="I48" s="274">
        <v>0</v>
      </c>
      <c r="J48" s="274">
        <f>SUM(J33:J47)</f>
        <v>250300</v>
      </c>
      <c r="K48" s="274">
        <v>0</v>
      </c>
      <c r="L48" s="274">
        <f>SUM(L33:L47)</f>
        <v>331300</v>
      </c>
      <c r="M48" s="274">
        <v>0</v>
      </c>
      <c r="N48" s="274">
        <f>SUM(N33:N47)</f>
        <v>369300</v>
      </c>
      <c r="O48" s="274">
        <v>0</v>
      </c>
      <c r="P48" s="274">
        <f>SUM(P33:P47)</f>
        <v>396300</v>
      </c>
      <c r="Q48" s="274">
        <v>0</v>
      </c>
      <c r="R48" s="274">
        <f>SUM(R33:R47)</f>
        <v>396300</v>
      </c>
      <c r="S48" s="274">
        <v>0</v>
      </c>
      <c r="T48" s="274">
        <f>SUM(T33:T47)</f>
        <v>476300</v>
      </c>
      <c r="U48" s="274">
        <v>0</v>
      </c>
      <c r="V48" s="274">
        <f>SUM(V33:V47)</f>
        <v>476300</v>
      </c>
      <c r="W48" s="274">
        <v>0</v>
      </c>
      <c r="X48" s="274">
        <f>SUM(X33:X47)</f>
        <v>229300</v>
      </c>
      <c r="Y48" s="274">
        <v>0</v>
      </c>
      <c r="Z48" s="274">
        <v>0</v>
      </c>
      <c r="AA48" s="275">
        <v>0</v>
      </c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ht="13.5" thickBot="1">
      <c r="A49" s="278" t="s">
        <v>44</v>
      </c>
      <c r="B49" s="274">
        <v>0</v>
      </c>
      <c r="C49" s="274">
        <v>0</v>
      </c>
      <c r="D49" s="274">
        <v>0</v>
      </c>
      <c r="E49" s="274">
        <v>0</v>
      </c>
      <c r="F49" s="274">
        <v>0</v>
      </c>
      <c r="G49" s="274">
        <v>0</v>
      </c>
      <c r="H49" s="274">
        <v>0</v>
      </c>
      <c r="I49" s="274">
        <v>0</v>
      </c>
      <c r="J49" s="274">
        <v>0</v>
      </c>
      <c r="K49" s="274">
        <v>0</v>
      </c>
      <c r="L49" s="274">
        <v>0</v>
      </c>
      <c r="M49" s="274">
        <v>0</v>
      </c>
      <c r="N49" s="274">
        <v>0</v>
      </c>
      <c r="O49" s="274">
        <v>0</v>
      </c>
      <c r="P49" s="274">
        <v>0</v>
      </c>
      <c r="Q49" s="274">
        <v>0</v>
      </c>
      <c r="R49" s="274">
        <v>0</v>
      </c>
      <c r="S49" s="274">
        <v>0</v>
      </c>
      <c r="T49" s="274">
        <v>0</v>
      </c>
      <c r="U49" s="274">
        <v>0</v>
      </c>
      <c r="V49" s="274">
        <v>0</v>
      </c>
      <c r="W49" s="274">
        <v>0</v>
      </c>
      <c r="X49" s="274">
        <v>0</v>
      </c>
      <c r="Y49" s="274">
        <v>0</v>
      </c>
      <c r="Z49" s="274">
        <v>0</v>
      </c>
      <c r="AA49" s="275">
        <v>0</v>
      </c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ht="13.5" thickBot="1">
      <c r="A50" s="277" t="s">
        <v>45</v>
      </c>
      <c r="B50" s="274">
        <f>B18+B31+B48+B49</f>
        <v>307800</v>
      </c>
      <c r="C50" s="274">
        <v>0</v>
      </c>
      <c r="D50" s="274">
        <f>D18+D31+D48+D49</f>
        <v>383800</v>
      </c>
      <c r="E50" s="274">
        <v>0</v>
      </c>
      <c r="F50" s="274">
        <f>F18+F31+F48+F49</f>
        <v>556300</v>
      </c>
      <c r="G50" s="274">
        <v>0</v>
      </c>
      <c r="H50" s="274">
        <f>H18+H31+H48+H49</f>
        <v>512800</v>
      </c>
      <c r="I50" s="274">
        <v>0</v>
      </c>
      <c r="J50" s="274">
        <f>J18+J31+J48+J49</f>
        <v>906800</v>
      </c>
      <c r="K50" s="274">
        <v>0</v>
      </c>
      <c r="L50" s="274">
        <f>L18+L31+L48+L49</f>
        <v>1043800</v>
      </c>
      <c r="M50" s="274">
        <v>0</v>
      </c>
      <c r="N50" s="274">
        <f>N18+N31+N48+N49</f>
        <v>1041800</v>
      </c>
      <c r="O50" s="274">
        <v>0</v>
      </c>
      <c r="P50" s="274">
        <f>P18+P31+P48+P49</f>
        <v>1279300</v>
      </c>
      <c r="Q50" s="274">
        <v>0</v>
      </c>
      <c r="R50" s="274">
        <f>R18+R31+R48+R49</f>
        <v>1199300</v>
      </c>
      <c r="S50" s="274">
        <v>0</v>
      </c>
      <c r="T50" s="274">
        <f>T18+T31+T48+T49</f>
        <v>2147300</v>
      </c>
      <c r="U50" s="274">
        <v>0</v>
      </c>
      <c r="V50" s="274">
        <f>V18+V31+V48+V49</f>
        <v>2171300</v>
      </c>
      <c r="W50" s="274">
        <v>0</v>
      </c>
      <c r="X50" s="274">
        <f>X18+X31+X48+X49</f>
        <v>2192300</v>
      </c>
      <c r="Y50" s="274">
        <v>0</v>
      </c>
      <c r="Z50" s="274">
        <v>0</v>
      </c>
      <c r="AA50" s="275">
        <v>0</v>
      </c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ht="13.5" thickBot="1">
      <c r="A51" s="279" t="s">
        <v>156</v>
      </c>
      <c r="B51" s="280">
        <f>B48+B50</f>
        <v>432600</v>
      </c>
      <c r="C51" s="280">
        <f aca="true" t="shared" si="0" ref="C51:Z51">C48+C50</f>
        <v>0</v>
      </c>
      <c r="D51" s="280">
        <f t="shared" si="0"/>
        <v>550600</v>
      </c>
      <c r="E51" s="280">
        <f t="shared" si="0"/>
        <v>0</v>
      </c>
      <c r="F51" s="280">
        <f t="shared" si="0"/>
        <v>761600</v>
      </c>
      <c r="G51" s="280">
        <f t="shared" si="0"/>
        <v>0</v>
      </c>
      <c r="H51" s="280">
        <f t="shared" si="0"/>
        <v>737100</v>
      </c>
      <c r="I51" s="280">
        <f t="shared" si="0"/>
        <v>0</v>
      </c>
      <c r="J51" s="280">
        <f t="shared" si="0"/>
        <v>1157100</v>
      </c>
      <c r="K51" s="280">
        <f t="shared" si="0"/>
        <v>0</v>
      </c>
      <c r="L51" s="280">
        <f t="shared" si="0"/>
        <v>1375100</v>
      </c>
      <c r="M51" s="280">
        <f t="shared" si="0"/>
        <v>0</v>
      </c>
      <c r="N51" s="280">
        <f t="shared" si="0"/>
        <v>1411100</v>
      </c>
      <c r="O51" s="280">
        <f t="shared" si="0"/>
        <v>0</v>
      </c>
      <c r="P51" s="280">
        <f t="shared" si="0"/>
        <v>1675600</v>
      </c>
      <c r="Q51" s="280">
        <f t="shared" si="0"/>
        <v>0</v>
      </c>
      <c r="R51" s="280">
        <f t="shared" si="0"/>
        <v>1595600</v>
      </c>
      <c r="S51" s="280">
        <f t="shared" si="0"/>
        <v>0</v>
      </c>
      <c r="T51" s="280">
        <f t="shared" si="0"/>
        <v>2623600</v>
      </c>
      <c r="U51" s="280">
        <f t="shared" si="0"/>
        <v>0</v>
      </c>
      <c r="V51" s="280">
        <f t="shared" si="0"/>
        <v>2647600</v>
      </c>
      <c r="W51" s="280">
        <f t="shared" si="0"/>
        <v>0</v>
      </c>
      <c r="X51" s="280">
        <f t="shared" si="0"/>
        <v>2421600</v>
      </c>
      <c r="Y51" s="280">
        <f t="shared" si="0"/>
        <v>0</v>
      </c>
      <c r="Z51" s="280">
        <f t="shared" si="0"/>
        <v>0</v>
      </c>
      <c r="AA51" s="281">
        <v>0</v>
      </c>
      <c r="AB51"/>
      <c r="AC51"/>
      <c r="AD51"/>
      <c r="AE51"/>
      <c r="AF51"/>
      <c r="AG51"/>
      <c r="AH51"/>
      <c r="AI51"/>
      <c r="AJ51"/>
      <c r="AK51"/>
      <c r="AL51"/>
      <c r="AM51"/>
    </row>
  </sheetData>
  <sheetProtection/>
  <mergeCells count="14">
    <mergeCell ref="X2:Y2"/>
    <mergeCell ref="Z2:AA2"/>
    <mergeCell ref="J2:K2"/>
    <mergeCell ref="L2:M2"/>
    <mergeCell ref="N2:O2"/>
    <mergeCell ref="P2:Q2"/>
    <mergeCell ref="R2:S2"/>
    <mergeCell ref="T2:U2"/>
    <mergeCell ref="B1:C1"/>
    <mergeCell ref="B2:C2"/>
    <mergeCell ref="D2:E2"/>
    <mergeCell ref="F2:G2"/>
    <mergeCell ref="H2:I2"/>
    <mergeCell ref="V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="90" zoomScaleNormal="90" zoomScalePageLayoutView="0" workbookViewId="0" topLeftCell="A7">
      <selection activeCell="B33" sqref="B33"/>
    </sheetView>
  </sheetViews>
  <sheetFormatPr defaultColWidth="9.00390625" defaultRowHeight="12.75"/>
  <cols>
    <col min="1" max="1" width="12.375" style="15" customWidth="1"/>
    <col min="2" max="2" width="57.875" style="15" customWidth="1"/>
    <col min="3" max="3" width="16.875" style="220" customWidth="1"/>
    <col min="4" max="4" width="16.875" style="221" customWidth="1"/>
    <col min="5" max="5" width="25.25390625" style="221" customWidth="1"/>
  </cols>
  <sheetData>
    <row r="1" spans="1:5" ht="12.75">
      <c r="A1" s="222" t="s">
        <v>372</v>
      </c>
      <c r="B1" s="222"/>
      <c r="C1" s="223"/>
      <c r="D1" s="224"/>
      <c r="E1" s="224"/>
    </row>
    <row r="2" spans="1:5" ht="12.75">
      <c r="A2" s="480"/>
      <c r="B2" s="480"/>
      <c r="C2" s="223"/>
      <c r="D2" s="224"/>
      <c r="E2" s="224"/>
    </row>
    <row r="3" spans="1:5" ht="12.75">
      <c r="A3" s="225"/>
      <c r="B3" s="225"/>
      <c r="C3" s="226"/>
      <c r="D3" s="227"/>
      <c r="E3" s="227"/>
    </row>
    <row r="4" spans="1:5" ht="12.75">
      <c r="A4" s="481"/>
      <c r="B4" s="486" t="s">
        <v>360</v>
      </c>
      <c r="C4" s="482" t="s">
        <v>361</v>
      </c>
      <c r="D4" s="483" t="s">
        <v>362</v>
      </c>
      <c r="E4" s="484" t="s">
        <v>363</v>
      </c>
    </row>
    <row r="5" spans="1:5" ht="12.75">
      <c r="A5" s="481"/>
      <c r="B5" s="487"/>
      <c r="C5" s="482"/>
      <c r="D5" s="483"/>
      <c r="E5" s="484"/>
    </row>
    <row r="6" spans="1:5" ht="12.75">
      <c r="A6" s="217">
        <v>1</v>
      </c>
      <c r="B6" s="228" t="s">
        <v>422</v>
      </c>
      <c r="C6" s="229"/>
      <c r="D6" s="230"/>
      <c r="E6" s="231">
        <f>SUM(E7:E17)</f>
        <v>454000</v>
      </c>
    </row>
    <row r="7" spans="1:5" ht="17.25" customHeight="1">
      <c r="A7" s="218"/>
      <c r="B7" s="232" t="s">
        <v>46</v>
      </c>
      <c r="C7" s="233">
        <v>100</v>
      </c>
      <c r="D7" s="234">
        <v>0</v>
      </c>
      <c r="E7" s="235">
        <f aca="true" t="shared" si="0" ref="E7:E14">C7*D7</f>
        <v>0</v>
      </c>
    </row>
    <row r="8" spans="1:5" ht="16.5" customHeight="1">
      <c r="A8" s="218"/>
      <c r="B8" s="236" t="s">
        <v>364</v>
      </c>
      <c r="C8" s="233">
        <v>6</v>
      </c>
      <c r="D8" s="234">
        <v>10000</v>
      </c>
      <c r="E8" s="235">
        <f t="shared" si="0"/>
        <v>60000</v>
      </c>
    </row>
    <row r="9" spans="1:5" ht="12.75">
      <c r="A9" s="218"/>
      <c r="B9" s="232" t="s">
        <v>365</v>
      </c>
      <c r="C9" s="233">
        <v>1</v>
      </c>
      <c r="D9" s="234">
        <v>40000</v>
      </c>
      <c r="E9" s="235">
        <f t="shared" si="0"/>
        <v>40000</v>
      </c>
    </row>
    <row r="10" spans="1:5" ht="12.75">
      <c r="A10" s="218"/>
      <c r="B10" s="232" t="s">
        <v>366</v>
      </c>
      <c r="C10" s="233">
        <v>4</v>
      </c>
      <c r="D10" s="234">
        <v>6000</v>
      </c>
      <c r="E10" s="235">
        <f t="shared" si="0"/>
        <v>24000</v>
      </c>
    </row>
    <row r="11" spans="1:5" ht="12.75">
      <c r="A11" s="218"/>
      <c r="B11" s="232" t="s">
        <v>367</v>
      </c>
      <c r="C11" s="233">
        <v>15</v>
      </c>
      <c r="D11" s="234">
        <v>0</v>
      </c>
      <c r="E11" s="235">
        <f t="shared" si="0"/>
        <v>0</v>
      </c>
    </row>
    <row r="12" spans="1:5" ht="12.75">
      <c r="A12" s="218"/>
      <c r="B12" s="232" t="s">
        <v>368</v>
      </c>
      <c r="C12" s="233">
        <v>15</v>
      </c>
      <c r="D12" s="234">
        <v>10000</v>
      </c>
      <c r="E12" s="235">
        <f t="shared" si="0"/>
        <v>150000</v>
      </c>
    </row>
    <row r="13" spans="1:5" ht="12.75">
      <c r="A13" s="218"/>
      <c r="B13" s="232" t="s">
        <v>47</v>
      </c>
      <c r="C13" s="233">
        <v>4</v>
      </c>
      <c r="D13" s="234">
        <v>20000</v>
      </c>
      <c r="E13" s="235">
        <f t="shared" si="0"/>
        <v>80000</v>
      </c>
    </row>
    <row r="14" spans="1:5" ht="12.75">
      <c r="A14" s="218"/>
      <c r="B14" s="232" t="s">
        <v>373</v>
      </c>
      <c r="C14" s="233">
        <v>7</v>
      </c>
      <c r="D14" s="234">
        <v>0</v>
      </c>
      <c r="E14" s="235">
        <f t="shared" si="0"/>
        <v>0</v>
      </c>
    </row>
    <row r="15" spans="1:5" ht="12.75">
      <c r="A15" s="218"/>
      <c r="B15" s="232" t="s">
        <v>371</v>
      </c>
      <c r="C15" s="233">
        <v>4000</v>
      </c>
      <c r="D15" s="234">
        <v>20</v>
      </c>
      <c r="E15" s="235">
        <f>C15*D15</f>
        <v>80000</v>
      </c>
    </row>
    <row r="16" spans="1:5" ht="12.75">
      <c r="A16" s="218"/>
      <c r="B16" s="232" t="s">
        <v>369</v>
      </c>
      <c r="C16" s="233">
        <v>5</v>
      </c>
      <c r="D16" s="234">
        <v>0</v>
      </c>
      <c r="E16" s="235">
        <f>C16*D16</f>
        <v>0</v>
      </c>
    </row>
    <row r="17" spans="1:5" ht="12.75">
      <c r="A17" s="218"/>
      <c r="B17" s="232" t="s">
        <v>370</v>
      </c>
      <c r="C17" s="233">
        <v>1</v>
      </c>
      <c r="D17" s="234">
        <v>20000</v>
      </c>
      <c r="E17" s="235">
        <f>C17*D17</f>
        <v>20000</v>
      </c>
    </row>
    <row r="18" spans="1:5" ht="12.75">
      <c r="A18" s="219">
        <v>2</v>
      </c>
      <c r="B18" s="237" t="s">
        <v>374</v>
      </c>
      <c r="C18" s="238"/>
      <c r="D18" s="239"/>
      <c r="E18" s="240">
        <f>SUM(E19:E20)</f>
        <v>16000</v>
      </c>
    </row>
    <row r="19" spans="1:5" ht="26.25" customHeight="1">
      <c r="A19" s="218"/>
      <c r="B19" s="232" t="s">
        <v>387</v>
      </c>
      <c r="C19" s="233">
        <v>1</v>
      </c>
      <c r="D19" s="234">
        <v>16000</v>
      </c>
      <c r="E19" s="235">
        <f>C19*D19</f>
        <v>16000</v>
      </c>
    </row>
    <row r="20" spans="1:5" ht="25.5">
      <c r="A20" s="218"/>
      <c r="B20" s="232" t="s">
        <v>379</v>
      </c>
      <c r="C20" s="233">
        <v>5</v>
      </c>
      <c r="D20" s="234">
        <v>0</v>
      </c>
      <c r="E20" s="235">
        <v>0</v>
      </c>
    </row>
    <row r="21" spans="1:5" ht="12.75">
      <c r="A21" s="219">
        <v>3</v>
      </c>
      <c r="B21" s="237" t="s">
        <v>48</v>
      </c>
      <c r="C21" s="238"/>
      <c r="D21" s="239"/>
      <c r="E21" s="240">
        <f>SUM(E22:E25)</f>
        <v>115000</v>
      </c>
    </row>
    <row r="22" spans="1:5" ht="12.75">
      <c r="A22" s="218"/>
      <c r="B22" s="241" t="s">
        <v>378</v>
      </c>
      <c r="C22" s="233">
        <v>2</v>
      </c>
      <c r="D22" s="242">
        <v>1000</v>
      </c>
      <c r="E22" s="235">
        <f>C22*D22</f>
        <v>2000</v>
      </c>
    </row>
    <row r="23" spans="1:5" ht="12.75">
      <c r="A23" s="218"/>
      <c r="B23" s="241" t="s">
        <v>380</v>
      </c>
      <c r="C23" s="233">
        <v>2</v>
      </c>
      <c r="D23" s="242">
        <v>1000</v>
      </c>
      <c r="E23" s="235">
        <f>C23*D23</f>
        <v>2000</v>
      </c>
    </row>
    <row r="24" spans="1:5" ht="12.75">
      <c r="A24" s="218"/>
      <c r="B24" s="241" t="s">
        <v>381</v>
      </c>
      <c r="C24" s="233">
        <v>15</v>
      </c>
      <c r="D24" s="242">
        <v>1000</v>
      </c>
      <c r="E24" s="235">
        <f>C24*D24</f>
        <v>15000</v>
      </c>
    </row>
    <row r="25" spans="1:5" ht="12.75">
      <c r="A25" s="218"/>
      <c r="B25" s="243" t="s">
        <v>382</v>
      </c>
      <c r="C25" s="244">
        <v>4</v>
      </c>
      <c r="D25" s="242">
        <v>24000</v>
      </c>
      <c r="E25" s="235">
        <f>C25*D25</f>
        <v>96000</v>
      </c>
    </row>
    <row r="26" spans="1:5" ht="12.75">
      <c r="A26" s="219">
        <v>4</v>
      </c>
      <c r="B26" s="237" t="s">
        <v>49</v>
      </c>
      <c r="C26" s="238"/>
      <c r="D26" s="239"/>
      <c r="E26" s="240">
        <f>SUM(E27:E28)</f>
        <v>200000</v>
      </c>
    </row>
    <row r="27" spans="1:5" ht="12.75">
      <c r="A27" s="246"/>
      <c r="B27" s="245" t="s">
        <v>375</v>
      </c>
      <c r="C27" s="247">
        <v>4</v>
      </c>
      <c r="D27" s="242">
        <v>10000</v>
      </c>
      <c r="E27" s="235">
        <f>C27*D27</f>
        <v>40000</v>
      </c>
    </row>
    <row r="28" spans="1:5" ht="12.75">
      <c r="A28" s="246"/>
      <c r="B28" s="245" t="s">
        <v>376</v>
      </c>
      <c r="C28" s="247">
        <v>1</v>
      </c>
      <c r="D28" s="242">
        <v>160000</v>
      </c>
      <c r="E28" s="235">
        <f>C28*D28</f>
        <v>160000</v>
      </c>
    </row>
    <row r="29" spans="1:5" ht="12.75">
      <c r="A29" s="219">
        <v>5</v>
      </c>
      <c r="B29" s="237" t="s">
        <v>50</v>
      </c>
      <c r="C29" s="233"/>
      <c r="D29" s="248"/>
      <c r="E29" s="249">
        <f>SUM(E30:E32)</f>
        <v>80000</v>
      </c>
    </row>
    <row r="30" spans="1:5" ht="12.75">
      <c r="A30" s="246"/>
      <c r="B30" s="245" t="s">
        <v>388</v>
      </c>
      <c r="C30" s="247">
        <v>1</v>
      </c>
      <c r="D30" s="242">
        <v>10000</v>
      </c>
      <c r="E30" s="235">
        <f>C30*D30</f>
        <v>10000</v>
      </c>
    </row>
    <row r="31" spans="1:5" ht="12.75">
      <c r="A31" s="246"/>
      <c r="B31" s="245" t="s">
        <v>423</v>
      </c>
      <c r="C31" s="247">
        <v>4</v>
      </c>
      <c r="D31" s="242">
        <v>5000</v>
      </c>
      <c r="E31" s="235">
        <f>C31*D31</f>
        <v>20000</v>
      </c>
    </row>
    <row r="32" spans="1:5" ht="12.75">
      <c r="A32" s="246"/>
      <c r="B32" s="245" t="s">
        <v>389</v>
      </c>
      <c r="C32" s="247">
        <v>1</v>
      </c>
      <c r="D32" s="242">
        <v>50000</v>
      </c>
      <c r="E32" s="235">
        <f>C32*D32</f>
        <v>50000</v>
      </c>
    </row>
    <row r="33" spans="1:5" ht="12.75">
      <c r="A33" s="219">
        <v>6</v>
      </c>
      <c r="B33" s="237" t="s">
        <v>51</v>
      </c>
      <c r="C33" s="233"/>
      <c r="D33" s="248"/>
      <c r="E33" s="249">
        <f>SUM(E34:E35)</f>
        <v>127500</v>
      </c>
    </row>
    <row r="34" spans="1:5" ht="12.75">
      <c r="A34" s="246"/>
      <c r="B34" s="245" t="s">
        <v>52</v>
      </c>
      <c r="C34" s="244">
        <v>1</v>
      </c>
      <c r="D34" s="242">
        <v>120000</v>
      </c>
      <c r="E34" s="235">
        <f>C34*D34</f>
        <v>120000</v>
      </c>
    </row>
    <row r="35" spans="1:5" ht="12.75">
      <c r="A35" s="218"/>
      <c r="B35" s="243" t="s">
        <v>377</v>
      </c>
      <c r="C35" s="244">
        <v>5</v>
      </c>
      <c r="D35" s="242">
        <v>1500</v>
      </c>
      <c r="E35" s="235">
        <f>C35*D35</f>
        <v>7500</v>
      </c>
    </row>
    <row r="36" spans="1:5" ht="12.75">
      <c r="A36" s="219">
        <v>7</v>
      </c>
      <c r="B36" s="237" t="s">
        <v>53</v>
      </c>
      <c r="C36" s="233"/>
      <c r="D36" s="248"/>
      <c r="E36" s="249">
        <f>SUM(E37:E39)</f>
        <v>341000</v>
      </c>
    </row>
    <row r="37" spans="1:5" ht="12.75">
      <c r="A37" s="246"/>
      <c r="B37" s="245" t="s">
        <v>383</v>
      </c>
      <c r="C37" s="233">
        <v>14</v>
      </c>
      <c r="D37" s="242">
        <v>1500</v>
      </c>
      <c r="E37" s="235">
        <f>C37*D37</f>
        <v>21000</v>
      </c>
    </row>
    <row r="38" spans="1:5" ht="12.75">
      <c r="A38" s="246"/>
      <c r="B38" s="245" t="s">
        <v>384</v>
      </c>
      <c r="C38" s="233">
        <v>4</v>
      </c>
      <c r="D38" s="242">
        <v>10000</v>
      </c>
      <c r="E38" s="235">
        <f>C38*D38</f>
        <v>40000</v>
      </c>
    </row>
    <row r="39" spans="1:5" ht="12.75">
      <c r="A39" s="246"/>
      <c r="B39" s="245" t="s">
        <v>385</v>
      </c>
      <c r="C39" s="233">
        <v>56</v>
      </c>
      <c r="D39" s="242">
        <v>5000</v>
      </c>
      <c r="E39" s="235">
        <f>C39*D39</f>
        <v>280000</v>
      </c>
    </row>
    <row r="40" spans="1:5" ht="12.75">
      <c r="A40" s="485" t="s">
        <v>54</v>
      </c>
      <c r="B40" s="485"/>
      <c r="C40" s="485"/>
      <c r="D40" s="485"/>
      <c r="E40" s="250">
        <f>E6+E18+E21+E26+E29+E33+E36</f>
        <v>1333500</v>
      </c>
    </row>
    <row r="41" spans="1:5" ht="12.75">
      <c r="A41" s="251"/>
      <c r="B41" s="252"/>
      <c r="C41" s="253"/>
      <c r="D41" s="254"/>
      <c r="E41" s="255"/>
    </row>
  </sheetData>
  <sheetProtection/>
  <mergeCells count="7">
    <mergeCell ref="A2:B2"/>
    <mergeCell ref="A4:A5"/>
    <mergeCell ref="C4:C5"/>
    <mergeCell ref="D4:D5"/>
    <mergeCell ref="E4:E5"/>
    <mergeCell ref="A40:D40"/>
    <mergeCell ref="B4:B5"/>
  </mergeCells>
  <printOptions/>
  <pageMargins left="0.7" right="0.7" top="0.75" bottom="0.75" header="0.3" footer="0.3"/>
  <pageSetup horizontalDpi="600" verticalDpi="600" orientation="portrait" paperSize="9" r:id="rId1"/>
  <ignoredErrors>
    <ignoredError sqref="E26 E18 E29 E33 E3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B1:G43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875" style="0" customWidth="1"/>
    <col min="2" max="2" width="28.75390625" style="0" customWidth="1"/>
    <col min="3" max="3" width="25.625" style="0" customWidth="1"/>
    <col min="4" max="4" width="19.625" style="0" customWidth="1"/>
    <col min="5" max="5" width="21.00390625" style="0" customWidth="1"/>
    <col min="6" max="6" width="20.75390625" style="0" customWidth="1"/>
    <col min="7" max="7" width="20.625" style="0" customWidth="1"/>
  </cols>
  <sheetData>
    <row r="1" spans="3:7" ht="15.75">
      <c r="C1" s="488" t="s">
        <v>417</v>
      </c>
      <c r="D1" s="488"/>
      <c r="E1" s="488"/>
      <c r="F1" s="488"/>
      <c r="G1" s="488"/>
    </row>
    <row r="3" spans="2:7" ht="20.25" customHeight="1">
      <c r="B3" s="300" t="s">
        <v>396</v>
      </c>
      <c r="C3" s="270" t="s">
        <v>155</v>
      </c>
      <c r="D3" s="270" t="s">
        <v>152</v>
      </c>
      <c r="E3" s="270" t="s">
        <v>153</v>
      </c>
      <c r="F3" s="270" t="s">
        <v>232</v>
      </c>
      <c r="G3" s="270" t="s">
        <v>154</v>
      </c>
    </row>
    <row r="4" spans="2:7" ht="12.75">
      <c r="B4" s="301" t="s">
        <v>177</v>
      </c>
      <c r="C4" s="269" t="s">
        <v>394</v>
      </c>
      <c r="D4" s="269" t="s">
        <v>394</v>
      </c>
      <c r="E4" s="269" t="s">
        <v>394</v>
      </c>
      <c r="F4" s="269" t="s">
        <v>394</v>
      </c>
      <c r="G4" s="269" t="s">
        <v>394</v>
      </c>
    </row>
    <row r="5" spans="2:7" ht="12.75">
      <c r="B5" s="302" t="s">
        <v>392</v>
      </c>
      <c r="C5" s="269" t="s">
        <v>394</v>
      </c>
      <c r="D5" s="269" t="s">
        <v>394</v>
      </c>
      <c r="E5" s="269" t="s">
        <v>394</v>
      </c>
      <c r="F5" s="269" t="s">
        <v>394</v>
      </c>
      <c r="G5" s="269" t="s">
        <v>394</v>
      </c>
    </row>
    <row r="6" spans="2:7" ht="12.75">
      <c r="B6" s="303" t="s">
        <v>391</v>
      </c>
      <c r="C6" s="269" t="s">
        <v>394</v>
      </c>
      <c r="D6" s="269" t="s">
        <v>394</v>
      </c>
      <c r="E6" s="269" t="s">
        <v>394</v>
      </c>
      <c r="F6" s="269" t="s">
        <v>394</v>
      </c>
      <c r="G6" s="269" t="s">
        <v>394</v>
      </c>
    </row>
    <row r="7" spans="2:7" ht="12.75">
      <c r="B7" s="304" t="s">
        <v>390</v>
      </c>
      <c r="C7" s="269" t="s">
        <v>394</v>
      </c>
      <c r="D7" s="269" t="s">
        <v>394</v>
      </c>
      <c r="E7" s="269" t="s">
        <v>394</v>
      </c>
      <c r="F7" s="269" t="s">
        <v>394</v>
      </c>
      <c r="G7" s="269" t="s">
        <v>394</v>
      </c>
    </row>
    <row r="8" spans="2:7" ht="13.5" thickBot="1">
      <c r="B8" s="305" t="s">
        <v>393</v>
      </c>
      <c r="C8" s="306" t="s">
        <v>394</v>
      </c>
      <c r="D8" s="306" t="s">
        <v>394</v>
      </c>
      <c r="E8" s="306" t="s">
        <v>394</v>
      </c>
      <c r="F8" s="306" t="s">
        <v>394</v>
      </c>
      <c r="G8" s="306" t="s">
        <v>394</v>
      </c>
    </row>
    <row r="9" ht="34.5" customHeight="1"/>
    <row r="10" spans="2:7" ht="21.75" customHeight="1">
      <c r="B10" s="300" t="s">
        <v>402</v>
      </c>
      <c r="C10" s="270" t="s">
        <v>155</v>
      </c>
      <c r="D10" s="270" t="s">
        <v>152</v>
      </c>
      <c r="E10" s="270" t="s">
        <v>153</v>
      </c>
      <c r="F10" s="270" t="s">
        <v>232</v>
      </c>
      <c r="G10" s="270" t="s">
        <v>154</v>
      </c>
    </row>
    <row r="11" spans="2:7" ht="12.75">
      <c r="B11" s="301" t="s">
        <v>177</v>
      </c>
      <c r="C11" s="166" t="s">
        <v>394</v>
      </c>
      <c r="D11" s="166" t="s">
        <v>394</v>
      </c>
      <c r="E11" s="166" t="s">
        <v>394</v>
      </c>
      <c r="F11" s="166" t="s">
        <v>394</v>
      </c>
      <c r="G11" s="166" t="s">
        <v>394</v>
      </c>
    </row>
    <row r="12" spans="2:7" ht="12.75">
      <c r="B12" s="302" t="s">
        <v>392</v>
      </c>
      <c r="C12" s="166" t="s">
        <v>394</v>
      </c>
      <c r="D12" s="166" t="s">
        <v>394</v>
      </c>
      <c r="E12" s="166" t="s">
        <v>394</v>
      </c>
      <c r="F12" s="166" t="s">
        <v>394</v>
      </c>
      <c r="G12" s="166" t="s">
        <v>394</v>
      </c>
    </row>
    <row r="13" spans="2:7" ht="12.75">
      <c r="B13" s="303" t="s">
        <v>391</v>
      </c>
      <c r="C13" s="166" t="s">
        <v>394</v>
      </c>
      <c r="D13" s="166" t="s">
        <v>394</v>
      </c>
      <c r="E13" s="166" t="s">
        <v>394</v>
      </c>
      <c r="F13" s="166" t="s">
        <v>394</v>
      </c>
      <c r="G13" s="166" t="s">
        <v>394</v>
      </c>
    </row>
    <row r="14" spans="2:7" ht="12.75">
      <c r="B14" s="304" t="s">
        <v>390</v>
      </c>
      <c r="C14" s="166" t="s">
        <v>394</v>
      </c>
      <c r="D14" s="166" t="s">
        <v>394</v>
      </c>
      <c r="E14" s="166" t="s">
        <v>394</v>
      </c>
      <c r="F14" s="166" t="s">
        <v>394</v>
      </c>
      <c r="G14" s="166" t="s">
        <v>394</v>
      </c>
    </row>
    <row r="15" spans="2:7" ht="13.5" thickBot="1">
      <c r="B15" s="305" t="s">
        <v>393</v>
      </c>
      <c r="C15" s="165" t="s">
        <v>394</v>
      </c>
      <c r="D15" s="165" t="s">
        <v>394</v>
      </c>
      <c r="E15" s="165" t="s">
        <v>394</v>
      </c>
      <c r="F15" s="165" t="s">
        <v>394</v>
      </c>
      <c r="G15" s="165" t="s">
        <v>394</v>
      </c>
    </row>
    <row r="16" ht="31.5" customHeight="1"/>
    <row r="17" spans="2:7" ht="19.5" customHeight="1">
      <c r="B17" s="300" t="s">
        <v>403</v>
      </c>
      <c r="C17" s="270" t="s">
        <v>155</v>
      </c>
      <c r="D17" s="270" t="s">
        <v>152</v>
      </c>
      <c r="E17" s="270" t="s">
        <v>153</v>
      </c>
      <c r="F17" s="270" t="s">
        <v>232</v>
      </c>
      <c r="G17" s="270" t="s">
        <v>154</v>
      </c>
    </row>
    <row r="18" spans="2:7" ht="12.75">
      <c r="B18" s="301" t="s">
        <v>177</v>
      </c>
      <c r="C18" s="166" t="s">
        <v>394</v>
      </c>
      <c r="D18" s="166" t="s">
        <v>394</v>
      </c>
      <c r="E18" s="166" t="s">
        <v>394</v>
      </c>
      <c r="F18" s="166" t="s">
        <v>394</v>
      </c>
      <c r="G18" s="166" t="s">
        <v>394</v>
      </c>
    </row>
    <row r="19" spans="2:7" ht="12.75">
      <c r="B19" s="302" t="s">
        <v>392</v>
      </c>
      <c r="C19" s="166" t="s">
        <v>394</v>
      </c>
      <c r="D19" s="166" t="s">
        <v>394</v>
      </c>
      <c r="E19" s="166" t="s">
        <v>394</v>
      </c>
      <c r="F19" s="166" t="s">
        <v>394</v>
      </c>
      <c r="G19" s="166" t="s">
        <v>394</v>
      </c>
    </row>
    <row r="20" spans="2:7" ht="12.75">
      <c r="B20" s="303" t="s">
        <v>391</v>
      </c>
      <c r="C20" s="166" t="s">
        <v>394</v>
      </c>
      <c r="D20" s="166" t="s">
        <v>394</v>
      </c>
      <c r="E20" s="166" t="s">
        <v>394</v>
      </c>
      <c r="F20" s="166" t="s">
        <v>394</v>
      </c>
      <c r="G20" s="166" t="s">
        <v>394</v>
      </c>
    </row>
    <row r="21" spans="2:7" ht="12.75">
      <c r="B21" s="304" t="s">
        <v>390</v>
      </c>
      <c r="C21" s="166" t="s">
        <v>394</v>
      </c>
      <c r="D21" s="166" t="s">
        <v>394</v>
      </c>
      <c r="E21" s="166" t="s">
        <v>394</v>
      </c>
      <c r="F21" s="166" t="s">
        <v>394</v>
      </c>
      <c r="G21" s="166" t="s">
        <v>394</v>
      </c>
    </row>
    <row r="22" spans="2:7" ht="13.5" thickBot="1">
      <c r="B22" s="305" t="s">
        <v>393</v>
      </c>
      <c r="C22" s="165" t="s">
        <v>394</v>
      </c>
      <c r="D22" s="165" t="s">
        <v>394</v>
      </c>
      <c r="E22" s="165" t="s">
        <v>394</v>
      </c>
      <c r="F22" s="165" t="s">
        <v>394</v>
      </c>
      <c r="G22" s="165" t="s">
        <v>394</v>
      </c>
    </row>
    <row r="23" ht="29.25" customHeight="1"/>
    <row r="24" spans="2:7" ht="20.25" customHeight="1">
      <c r="B24" s="300" t="s">
        <v>404</v>
      </c>
      <c r="C24" s="270" t="s">
        <v>155</v>
      </c>
      <c r="D24" s="270" t="s">
        <v>152</v>
      </c>
      <c r="E24" s="270" t="s">
        <v>153</v>
      </c>
      <c r="F24" s="270" t="s">
        <v>232</v>
      </c>
      <c r="G24" s="270" t="s">
        <v>154</v>
      </c>
    </row>
    <row r="25" spans="2:7" ht="12.75">
      <c r="B25" s="301" t="s">
        <v>177</v>
      </c>
      <c r="C25" s="166" t="s">
        <v>394</v>
      </c>
      <c r="D25" s="166" t="s">
        <v>394</v>
      </c>
      <c r="E25" s="166" t="s">
        <v>394</v>
      </c>
      <c r="F25" s="166" t="s">
        <v>394</v>
      </c>
      <c r="G25" s="166" t="s">
        <v>394</v>
      </c>
    </row>
    <row r="26" spans="2:7" ht="12.75">
      <c r="B26" s="302" t="s">
        <v>392</v>
      </c>
      <c r="C26" s="166" t="s">
        <v>394</v>
      </c>
      <c r="D26" s="166" t="s">
        <v>394</v>
      </c>
      <c r="E26" s="166" t="s">
        <v>394</v>
      </c>
      <c r="F26" s="166" t="s">
        <v>394</v>
      </c>
      <c r="G26" s="166" t="s">
        <v>394</v>
      </c>
    </row>
    <row r="27" spans="2:7" ht="12.75">
      <c r="B27" s="303" t="s">
        <v>391</v>
      </c>
      <c r="C27" s="166" t="s">
        <v>394</v>
      </c>
      <c r="D27" s="166" t="s">
        <v>394</v>
      </c>
      <c r="E27" s="166" t="s">
        <v>394</v>
      </c>
      <c r="F27" s="166" t="s">
        <v>394</v>
      </c>
      <c r="G27" s="166" t="s">
        <v>394</v>
      </c>
    </row>
    <row r="28" spans="2:7" ht="12.75">
      <c r="B28" s="304" t="s">
        <v>390</v>
      </c>
      <c r="C28" s="166" t="s">
        <v>394</v>
      </c>
      <c r="D28" s="166" t="s">
        <v>394</v>
      </c>
      <c r="E28" s="166" t="s">
        <v>394</v>
      </c>
      <c r="F28" s="166" t="s">
        <v>394</v>
      </c>
      <c r="G28" s="166" t="s">
        <v>394</v>
      </c>
    </row>
    <row r="29" spans="2:7" ht="13.5" thickBot="1">
      <c r="B29" s="305" t="s">
        <v>393</v>
      </c>
      <c r="C29" s="165" t="s">
        <v>394</v>
      </c>
      <c r="D29" s="165" t="s">
        <v>394</v>
      </c>
      <c r="E29" s="165" t="s">
        <v>394</v>
      </c>
      <c r="F29" s="165" t="s">
        <v>394</v>
      </c>
      <c r="G29" s="165" t="s">
        <v>394</v>
      </c>
    </row>
    <row r="30" ht="30" customHeight="1"/>
    <row r="31" spans="2:7" ht="18.75" customHeight="1">
      <c r="B31" s="300" t="s">
        <v>405</v>
      </c>
      <c r="C31" s="270" t="s">
        <v>155</v>
      </c>
      <c r="D31" s="270" t="s">
        <v>152</v>
      </c>
      <c r="E31" s="270" t="s">
        <v>153</v>
      </c>
      <c r="F31" s="270" t="s">
        <v>232</v>
      </c>
      <c r="G31" s="270" t="s">
        <v>154</v>
      </c>
    </row>
    <row r="32" spans="2:7" ht="12.75">
      <c r="B32" s="301" t="s">
        <v>177</v>
      </c>
      <c r="C32" s="166" t="s">
        <v>394</v>
      </c>
      <c r="D32" s="166" t="s">
        <v>394</v>
      </c>
      <c r="E32" s="166" t="s">
        <v>394</v>
      </c>
      <c r="F32" s="166" t="s">
        <v>394</v>
      </c>
      <c r="G32" s="166" t="s">
        <v>394</v>
      </c>
    </row>
    <row r="33" spans="2:7" ht="12.75">
      <c r="B33" s="302" t="s">
        <v>392</v>
      </c>
      <c r="C33" s="166" t="s">
        <v>394</v>
      </c>
      <c r="D33" s="166" t="s">
        <v>394</v>
      </c>
      <c r="E33" s="166" t="s">
        <v>394</v>
      </c>
      <c r="F33" s="166" t="s">
        <v>394</v>
      </c>
      <c r="G33" s="166" t="s">
        <v>394</v>
      </c>
    </row>
    <row r="34" spans="2:7" ht="12.75">
      <c r="B34" s="303" t="s">
        <v>391</v>
      </c>
      <c r="C34" s="166" t="s">
        <v>394</v>
      </c>
      <c r="D34" s="166" t="s">
        <v>394</v>
      </c>
      <c r="E34" s="166" t="s">
        <v>394</v>
      </c>
      <c r="F34" s="166" t="s">
        <v>394</v>
      </c>
      <c r="G34" s="166" t="s">
        <v>394</v>
      </c>
    </row>
    <row r="35" spans="2:7" ht="12.75">
      <c r="B35" s="304" t="s">
        <v>390</v>
      </c>
      <c r="C35" s="166" t="s">
        <v>394</v>
      </c>
      <c r="D35" s="166" t="s">
        <v>394</v>
      </c>
      <c r="E35" s="166" t="s">
        <v>394</v>
      </c>
      <c r="F35" s="166" t="s">
        <v>394</v>
      </c>
      <c r="G35" s="166" t="s">
        <v>394</v>
      </c>
    </row>
    <row r="36" spans="2:7" ht="13.5" thickBot="1">
      <c r="B36" s="305" t="s">
        <v>393</v>
      </c>
      <c r="C36" s="165" t="s">
        <v>394</v>
      </c>
      <c r="D36" s="165" t="s">
        <v>394</v>
      </c>
      <c r="E36" s="165" t="s">
        <v>394</v>
      </c>
      <c r="F36" s="165" t="s">
        <v>394</v>
      </c>
      <c r="G36" s="165" t="s">
        <v>394</v>
      </c>
    </row>
    <row r="37" ht="28.5" customHeight="1"/>
    <row r="38" spans="2:7" ht="19.5" customHeight="1">
      <c r="B38" s="300" t="s">
        <v>406</v>
      </c>
      <c r="C38" s="270" t="s">
        <v>155</v>
      </c>
      <c r="D38" s="270" t="s">
        <v>152</v>
      </c>
      <c r="E38" s="270" t="s">
        <v>153</v>
      </c>
      <c r="F38" s="270" t="s">
        <v>232</v>
      </c>
      <c r="G38" s="270" t="s">
        <v>154</v>
      </c>
    </row>
    <row r="39" spans="2:7" ht="12.75">
      <c r="B39" s="301" t="s">
        <v>177</v>
      </c>
      <c r="C39" s="166" t="s">
        <v>394</v>
      </c>
      <c r="D39" s="166" t="s">
        <v>394</v>
      </c>
      <c r="E39" s="166" t="s">
        <v>394</v>
      </c>
      <c r="F39" s="166" t="s">
        <v>394</v>
      </c>
      <c r="G39" s="166" t="s">
        <v>394</v>
      </c>
    </row>
    <row r="40" spans="2:7" ht="12.75">
      <c r="B40" s="302" t="s">
        <v>392</v>
      </c>
      <c r="C40" s="166" t="s">
        <v>394</v>
      </c>
      <c r="D40" s="166" t="s">
        <v>394</v>
      </c>
      <c r="E40" s="166" t="s">
        <v>394</v>
      </c>
      <c r="F40" s="166" t="s">
        <v>394</v>
      </c>
      <c r="G40" s="166" t="s">
        <v>394</v>
      </c>
    </row>
    <row r="41" spans="2:7" ht="12.75">
      <c r="B41" s="303" t="s">
        <v>391</v>
      </c>
      <c r="C41" s="166" t="s">
        <v>394</v>
      </c>
      <c r="D41" s="166" t="s">
        <v>394</v>
      </c>
      <c r="E41" s="166" t="s">
        <v>394</v>
      </c>
      <c r="F41" s="166" t="s">
        <v>394</v>
      </c>
      <c r="G41" s="166" t="s">
        <v>394</v>
      </c>
    </row>
    <row r="42" spans="2:7" ht="12.75">
      <c r="B42" s="304" t="s">
        <v>390</v>
      </c>
      <c r="C42" s="166" t="s">
        <v>394</v>
      </c>
      <c r="D42" s="166" t="s">
        <v>394</v>
      </c>
      <c r="E42" s="166" t="s">
        <v>394</v>
      </c>
      <c r="F42" s="166" t="s">
        <v>394</v>
      </c>
      <c r="G42" s="166" t="s">
        <v>394</v>
      </c>
    </row>
    <row r="43" spans="2:7" ht="13.5" thickBot="1">
      <c r="B43" s="305" t="s">
        <v>393</v>
      </c>
      <c r="C43" s="165" t="s">
        <v>394</v>
      </c>
      <c r="D43" s="165" t="s">
        <v>394</v>
      </c>
      <c r="E43" s="165" t="s">
        <v>394</v>
      </c>
      <c r="F43" s="165" t="s">
        <v>394</v>
      </c>
      <c r="G43" s="165" t="s">
        <v>394</v>
      </c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52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6.125" style="15" customWidth="1"/>
    <col min="2" max="2" width="20.75390625" style="15" customWidth="1"/>
    <col min="3" max="3" width="60.25390625" style="15" customWidth="1"/>
    <col min="4" max="4" width="31.375" style="15" customWidth="1"/>
  </cols>
  <sheetData>
    <row r="2" spans="1:4" ht="12.75">
      <c r="A2" s="256"/>
      <c r="B2" s="268" t="s">
        <v>149</v>
      </c>
      <c r="C2" s="268" t="s">
        <v>150</v>
      </c>
      <c r="D2" s="268" t="s">
        <v>151</v>
      </c>
    </row>
    <row r="3" spans="1:4" ht="12.75">
      <c r="A3" s="257">
        <v>1</v>
      </c>
      <c r="B3" s="258"/>
      <c r="C3" s="259"/>
      <c r="D3" s="260"/>
    </row>
    <row r="4" spans="1:4" ht="12.75">
      <c r="A4" s="261">
        <v>2</v>
      </c>
      <c r="B4" s="261"/>
      <c r="C4" s="262"/>
      <c r="D4" s="263"/>
    </row>
    <row r="5" spans="1:4" ht="12.75">
      <c r="A5" s="257">
        <v>3</v>
      </c>
      <c r="B5" s="258"/>
      <c r="C5" s="259"/>
      <c r="D5" s="264"/>
    </row>
    <row r="6" spans="1:4" ht="12.75">
      <c r="A6" s="257">
        <v>4</v>
      </c>
      <c r="B6" s="258"/>
      <c r="C6" s="259"/>
      <c r="D6" s="260"/>
    </row>
    <row r="7" spans="1:4" ht="12.75">
      <c r="A7" s="261">
        <v>5</v>
      </c>
      <c r="B7" s="261"/>
      <c r="C7" s="262"/>
      <c r="D7" s="263"/>
    </row>
    <row r="8" spans="1:4" ht="12.75">
      <c r="A8" s="257">
        <v>6</v>
      </c>
      <c r="B8" s="258"/>
      <c r="C8" s="259"/>
      <c r="D8" s="264"/>
    </row>
    <row r="9" spans="1:4" ht="12.75">
      <c r="A9" s="257">
        <v>7</v>
      </c>
      <c r="B9" s="258"/>
      <c r="C9" s="259"/>
      <c r="D9" s="264"/>
    </row>
    <row r="10" spans="1:4" ht="12.75">
      <c r="A10" s="257">
        <v>8</v>
      </c>
      <c r="B10" s="258"/>
      <c r="C10" s="259"/>
      <c r="D10" s="264"/>
    </row>
    <row r="11" spans="1:4" ht="12.75">
      <c r="A11" s="261">
        <v>9</v>
      </c>
      <c r="B11" s="261"/>
      <c r="C11" s="262"/>
      <c r="D11" s="263"/>
    </row>
    <row r="12" spans="1:4" ht="12.75">
      <c r="A12" s="257">
        <v>10</v>
      </c>
      <c r="B12" s="258"/>
      <c r="C12" s="259"/>
      <c r="D12" s="260"/>
    </row>
    <row r="13" spans="1:4" ht="12.75">
      <c r="A13" s="257">
        <v>11</v>
      </c>
      <c r="B13" s="258"/>
      <c r="C13" s="259"/>
      <c r="D13" s="260"/>
    </row>
    <row r="14" spans="1:4" ht="12.75">
      <c r="A14" s="257">
        <v>12</v>
      </c>
      <c r="B14" s="258"/>
      <c r="C14" s="259"/>
      <c r="D14" s="264"/>
    </row>
    <row r="15" spans="1:4" ht="12.75">
      <c r="A15" s="261">
        <v>13</v>
      </c>
      <c r="B15" s="261"/>
      <c r="C15" s="262"/>
      <c r="D15" s="263"/>
    </row>
    <row r="16" spans="1:4" ht="12.75">
      <c r="A16" s="257">
        <v>14</v>
      </c>
      <c r="B16" s="258"/>
      <c r="C16" s="259"/>
      <c r="D16" s="260"/>
    </row>
    <row r="17" spans="1:4" ht="12.75">
      <c r="A17" s="257">
        <v>15</v>
      </c>
      <c r="B17" s="258"/>
      <c r="C17" s="259"/>
      <c r="D17" s="264"/>
    </row>
    <row r="18" spans="1:4" ht="12.75">
      <c r="A18" s="261">
        <v>16</v>
      </c>
      <c r="B18" s="261"/>
      <c r="C18" s="262"/>
      <c r="D18" s="263"/>
    </row>
    <row r="19" spans="1:4" ht="12.75">
      <c r="A19" s="257">
        <v>17</v>
      </c>
      <c r="B19" s="258"/>
      <c r="C19" s="259"/>
      <c r="D19" s="264"/>
    </row>
    <row r="20" spans="1:4" ht="12.75">
      <c r="A20" s="257">
        <v>18</v>
      </c>
      <c r="B20" s="258"/>
      <c r="C20" s="259"/>
      <c r="D20" s="264"/>
    </row>
    <row r="21" spans="1:4" ht="12.75">
      <c r="A21" s="257">
        <v>19</v>
      </c>
      <c r="B21" s="258"/>
      <c r="C21" s="259"/>
      <c r="D21" s="264"/>
    </row>
    <row r="22" spans="1:4" ht="12.75">
      <c r="A22" s="261">
        <v>20</v>
      </c>
      <c r="B22" s="261"/>
      <c r="C22" s="265"/>
      <c r="D22" s="263"/>
    </row>
    <row r="23" spans="1:4" ht="12.75">
      <c r="A23" s="257">
        <v>21</v>
      </c>
      <c r="B23" s="258"/>
      <c r="C23" s="264"/>
      <c r="D23" s="264"/>
    </row>
    <row r="24" spans="1:4" ht="12.75">
      <c r="A24" s="261">
        <v>22</v>
      </c>
      <c r="B24" s="261"/>
      <c r="C24" s="265"/>
      <c r="D24" s="265"/>
    </row>
    <row r="25" spans="1:4" ht="12.75">
      <c r="A25" s="257">
        <v>23</v>
      </c>
      <c r="B25" s="258"/>
      <c r="C25" s="264"/>
      <c r="D25" s="264"/>
    </row>
    <row r="26" spans="1:4" ht="12.75">
      <c r="A26" s="257">
        <v>24</v>
      </c>
      <c r="B26" s="258"/>
      <c r="C26" s="264"/>
      <c r="D26" s="264"/>
    </row>
    <row r="27" spans="1:4" ht="12.75">
      <c r="A27" s="257">
        <v>25</v>
      </c>
      <c r="B27" s="258"/>
      <c r="C27" s="264"/>
      <c r="D27" s="260"/>
    </row>
    <row r="28" spans="1:4" ht="12.75">
      <c r="A28" s="257">
        <v>26</v>
      </c>
      <c r="B28" s="258"/>
      <c r="C28" s="264"/>
      <c r="D28" s="264"/>
    </row>
    <row r="29" spans="1:4" ht="12.75">
      <c r="A29" s="257">
        <v>27</v>
      </c>
      <c r="B29" s="258"/>
      <c r="C29" s="264"/>
      <c r="D29" s="264"/>
    </row>
    <row r="30" spans="1:4" ht="12.75">
      <c r="A30" s="257">
        <v>28</v>
      </c>
      <c r="B30" s="258"/>
      <c r="C30" s="266"/>
      <c r="D30" s="256"/>
    </row>
    <row r="31" spans="1:4" ht="12.75">
      <c r="A31" s="257">
        <v>29</v>
      </c>
      <c r="B31" s="258"/>
      <c r="C31" s="266"/>
      <c r="D31" s="256"/>
    </row>
    <row r="32" spans="1:4" ht="12.75">
      <c r="A32" s="257">
        <v>30</v>
      </c>
      <c r="B32" s="258"/>
      <c r="C32" s="256"/>
      <c r="D32" s="256"/>
    </row>
    <row r="33" spans="1:4" ht="12.75">
      <c r="A33" s="257">
        <v>31</v>
      </c>
      <c r="B33" s="258"/>
      <c r="C33" s="256"/>
      <c r="D33" s="256"/>
    </row>
    <row r="34" spans="1:4" ht="12.75">
      <c r="A34" s="257">
        <v>32</v>
      </c>
      <c r="B34" s="258"/>
      <c r="C34" s="256"/>
      <c r="D34" s="256"/>
    </row>
    <row r="35" spans="1:4" ht="12.75">
      <c r="A35" s="257">
        <v>33</v>
      </c>
      <c r="B35" s="258"/>
      <c r="C35" s="256"/>
      <c r="D35" s="256"/>
    </row>
    <row r="36" spans="1:4" ht="12.75">
      <c r="A36" s="261">
        <v>34</v>
      </c>
      <c r="B36" s="261"/>
      <c r="C36" s="265"/>
      <c r="D36" s="265"/>
    </row>
    <row r="37" spans="1:4" ht="12.75">
      <c r="A37" s="261">
        <v>35</v>
      </c>
      <c r="B37" s="261"/>
      <c r="C37" s="265"/>
      <c r="D37" s="265"/>
    </row>
    <row r="38" spans="1:4" ht="12.75">
      <c r="A38" s="257">
        <v>36</v>
      </c>
      <c r="B38" s="258"/>
      <c r="C38" s="256"/>
      <c r="D38" s="256"/>
    </row>
    <row r="39" spans="1:4" ht="12.75">
      <c r="A39" s="257">
        <v>37</v>
      </c>
      <c r="B39" s="258"/>
      <c r="C39" s="256"/>
      <c r="D39" s="256"/>
    </row>
    <row r="40" spans="1:4" ht="12.75">
      <c r="A40" s="257">
        <v>38</v>
      </c>
      <c r="B40" s="258"/>
      <c r="C40" s="256"/>
      <c r="D40" s="256"/>
    </row>
    <row r="41" spans="1:4" ht="12.75">
      <c r="A41" s="261">
        <v>39</v>
      </c>
      <c r="B41" s="261"/>
      <c r="C41" s="265"/>
      <c r="D41" s="265"/>
    </row>
    <row r="42" spans="1:4" ht="12.75">
      <c r="A42" s="267">
        <v>40</v>
      </c>
      <c r="B42" s="258"/>
      <c r="C42" s="256"/>
      <c r="D42" s="256"/>
    </row>
    <row r="43" spans="1:4" ht="12.75">
      <c r="A43" s="267">
        <v>41</v>
      </c>
      <c r="B43" s="258"/>
      <c r="C43" s="256"/>
      <c r="D43" s="256"/>
    </row>
    <row r="44" spans="1:4" ht="12.75">
      <c r="A44" s="261">
        <v>42</v>
      </c>
      <c r="B44" s="261"/>
      <c r="C44" s="265"/>
      <c r="D44" s="265"/>
    </row>
    <row r="45" spans="1:4" ht="12.75">
      <c r="A45" s="261">
        <v>43</v>
      </c>
      <c r="B45" s="261"/>
      <c r="C45" s="265"/>
      <c r="D45" s="265"/>
    </row>
    <row r="46" spans="1:4" ht="12.75">
      <c r="A46" s="267">
        <v>44</v>
      </c>
      <c r="B46" s="258"/>
      <c r="C46" s="256"/>
      <c r="D46" s="256"/>
    </row>
    <row r="47" spans="1:4" ht="12.75">
      <c r="A47" s="261">
        <v>45</v>
      </c>
      <c r="B47" s="261"/>
      <c r="C47" s="265"/>
      <c r="D47" s="265"/>
    </row>
    <row r="48" spans="1:4" ht="12.75">
      <c r="A48" s="267">
        <v>46</v>
      </c>
      <c r="B48" s="258"/>
      <c r="C48" s="256"/>
      <c r="D48" s="256"/>
    </row>
    <row r="49" spans="1:4" ht="12.75">
      <c r="A49" s="261">
        <v>47</v>
      </c>
      <c r="B49" s="261"/>
      <c r="C49" s="265"/>
      <c r="D49" s="265"/>
    </row>
    <row r="50" spans="1:4" ht="12.75">
      <c r="A50" s="267">
        <v>48</v>
      </c>
      <c r="B50" s="258"/>
      <c r="C50" s="256"/>
      <c r="D50" s="256"/>
    </row>
    <row r="51" spans="1:4" ht="12.75">
      <c r="A51" s="267">
        <v>49</v>
      </c>
      <c r="B51" s="258"/>
      <c r="C51" s="256"/>
      <c r="D51" s="256"/>
    </row>
    <row r="52" spans="1:4" ht="12.75">
      <c r="A52" s="267">
        <v>50</v>
      </c>
      <c r="B52" s="256"/>
      <c r="C52" s="256"/>
      <c r="D52" s="2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B1:BK23"/>
  <sheetViews>
    <sheetView showGridLines="0" zoomScale="40" zoomScaleNormal="40" zoomScaleSheetLayoutView="40" zoomScalePageLayoutView="70" workbookViewId="0" topLeftCell="A1">
      <selection activeCell="AC16" sqref="AC16:AK16"/>
    </sheetView>
  </sheetViews>
  <sheetFormatPr defaultColWidth="10.75390625" defaultRowHeight="12.75"/>
  <cols>
    <col min="1" max="1" width="1.37890625" style="48" customWidth="1"/>
    <col min="2" max="2" width="52.00390625" style="48" customWidth="1"/>
    <col min="3" max="6" width="7.00390625" style="48" customWidth="1"/>
    <col min="7" max="7" width="5.875" style="48" customWidth="1"/>
    <col min="8" max="10" width="8.875" style="48" customWidth="1"/>
    <col min="11" max="11" width="7.75390625" style="48" customWidth="1"/>
    <col min="12" max="19" width="7.25390625" style="48" customWidth="1"/>
    <col min="20" max="20" width="21.25390625" style="48" customWidth="1"/>
    <col min="21" max="21" width="10.625" style="48" customWidth="1"/>
    <col min="22" max="27" width="8.125" style="48" customWidth="1"/>
    <col min="28" max="28" width="13.625" style="48" customWidth="1"/>
    <col min="29" max="29" width="7.00390625" style="55" customWidth="1"/>
    <col min="30" max="37" width="7.00390625" style="48" customWidth="1"/>
    <col min="38" max="46" width="8.125" style="48" customWidth="1"/>
    <col min="47" max="50" width="9.25390625" style="48" customWidth="1"/>
    <col min="51" max="54" width="9.25390625" style="56" customWidth="1"/>
    <col min="55" max="55" width="5.75390625" style="48" customWidth="1"/>
    <col min="56" max="56" width="10.75390625" style="48" customWidth="1"/>
    <col min="57" max="57" width="19.625" style="48" customWidth="1"/>
    <col min="58" max="16384" width="10.75390625" style="48" customWidth="1"/>
  </cols>
  <sheetData>
    <row r="1" spans="2:54" ht="26.25">
      <c r="B1" s="451" t="s">
        <v>238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</row>
    <row r="2" spans="2:54" ht="27" thickBot="1">
      <c r="B2" s="114" t="s">
        <v>239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2:54" s="49" customFormat="1" ht="33" customHeight="1" thickBot="1">
      <c r="B3" s="168" t="s">
        <v>80</v>
      </c>
      <c r="C3" s="452" t="s">
        <v>395</v>
      </c>
      <c r="D3" s="453"/>
      <c r="E3" s="453"/>
      <c r="F3" s="453"/>
      <c r="G3" s="453"/>
      <c r="H3" s="453"/>
      <c r="I3" s="453"/>
      <c r="J3" s="453"/>
      <c r="K3" s="454"/>
      <c r="L3" s="452" t="s">
        <v>398</v>
      </c>
      <c r="M3" s="453"/>
      <c r="N3" s="453"/>
      <c r="O3" s="453"/>
      <c r="P3" s="453"/>
      <c r="Q3" s="453"/>
      <c r="R3" s="453"/>
      <c r="S3" s="453"/>
      <c r="T3" s="454"/>
      <c r="U3" s="452" t="s">
        <v>397</v>
      </c>
      <c r="V3" s="453"/>
      <c r="W3" s="453"/>
      <c r="X3" s="453"/>
      <c r="Y3" s="453"/>
      <c r="Z3" s="453"/>
      <c r="AA3" s="453"/>
      <c r="AB3" s="454"/>
      <c r="AC3" s="452" t="s">
        <v>399</v>
      </c>
      <c r="AD3" s="453"/>
      <c r="AE3" s="453"/>
      <c r="AF3" s="453"/>
      <c r="AG3" s="453"/>
      <c r="AH3" s="453"/>
      <c r="AI3" s="453"/>
      <c r="AJ3" s="453"/>
      <c r="AK3" s="454"/>
      <c r="AL3" s="452" t="s">
        <v>400</v>
      </c>
      <c r="AM3" s="453"/>
      <c r="AN3" s="453"/>
      <c r="AO3" s="453"/>
      <c r="AP3" s="453"/>
      <c r="AQ3" s="453"/>
      <c r="AR3" s="453"/>
      <c r="AS3" s="453"/>
      <c r="AT3" s="454"/>
      <c r="AU3" s="452" t="s">
        <v>401</v>
      </c>
      <c r="AV3" s="453"/>
      <c r="AW3" s="453"/>
      <c r="AX3" s="453"/>
      <c r="AY3" s="453"/>
      <c r="AZ3" s="453"/>
      <c r="BA3" s="453"/>
      <c r="BB3" s="454"/>
    </row>
    <row r="4" spans="2:54" s="50" customFormat="1" ht="29.25" customHeight="1" thickBot="1">
      <c r="B4" s="168" t="s">
        <v>70</v>
      </c>
      <c r="C4" s="448" t="s">
        <v>58</v>
      </c>
      <c r="D4" s="449"/>
      <c r="E4" s="449"/>
      <c r="F4" s="449"/>
      <c r="G4" s="450"/>
      <c r="H4" s="446" t="s">
        <v>69</v>
      </c>
      <c r="I4" s="444"/>
      <c r="J4" s="444"/>
      <c r="K4" s="444"/>
      <c r="L4" s="443" t="s">
        <v>68</v>
      </c>
      <c r="M4" s="444"/>
      <c r="N4" s="444"/>
      <c r="O4" s="445"/>
      <c r="P4" s="446" t="s">
        <v>67</v>
      </c>
      <c r="Q4" s="444"/>
      <c r="R4" s="444"/>
      <c r="S4" s="444"/>
      <c r="T4" s="444"/>
      <c r="U4" s="443" t="s">
        <v>66</v>
      </c>
      <c r="V4" s="444"/>
      <c r="W4" s="444"/>
      <c r="X4" s="445"/>
      <c r="Y4" s="446" t="s">
        <v>65</v>
      </c>
      <c r="Z4" s="444"/>
      <c r="AA4" s="444"/>
      <c r="AB4" s="444"/>
      <c r="AC4" s="443" t="s">
        <v>64</v>
      </c>
      <c r="AD4" s="444"/>
      <c r="AE4" s="444"/>
      <c r="AF4" s="445"/>
      <c r="AG4" s="446" t="s">
        <v>63</v>
      </c>
      <c r="AH4" s="444"/>
      <c r="AI4" s="444"/>
      <c r="AJ4" s="444"/>
      <c r="AK4" s="444"/>
      <c r="AL4" s="443" t="s">
        <v>62</v>
      </c>
      <c r="AM4" s="444"/>
      <c r="AN4" s="444"/>
      <c r="AO4" s="445"/>
      <c r="AP4" s="446" t="s">
        <v>61</v>
      </c>
      <c r="AQ4" s="444"/>
      <c r="AR4" s="444"/>
      <c r="AS4" s="444"/>
      <c r="AT4" s="444"/>
      <c r="AU4" s="443" t="s">
        <v>60</v>
      </c>
      <c r="AV4" s="444"/>
      <c r="AW4" s="444"/>
      <c r="AX4" s="445"/>
      <c r="AY4" s="446" t="s">
        <v>59</v>
      </c>
      <c r="AZ4" s="444"/>
      <c r="BA4" s="444"/>
      <c r="BB4" s="447"/>
    </row>
    <row r="5" spans="2:54" s="51" customFormat="1" ht="29.25" customHeight="1" thickBot="1">
      <c r="B5" s="169" t="s">
        <v>79</v>
      </c>
      <c r="C5" s="105">
        <v>1</v>
      </c>
      <c r="D5" s="104">
        <v>2</v>
      </c>
      <c r="E5" s="104">
        <v>3</v>
      </c>
      <c r="F5" s="104">
        <v>4</v>
      </c>
      <c r="G5" s="113">
        <v>5</v>
      </c>
      <c r="H5" s="112">
        <v>6</v>
      </c>
      <c r="I5" s="104">
        <v>7</v>
      </c>
      <c r="J5" s="104">
        <v>8</v>
      </c>
      <c r="K5" s="111">
        <v>9</v>
      </c>
      <c r="L5" s="110">
        <v>10</v>
      </c>
      <c r="M5" s="109">
        <v>11</v>
      </c>
      <c r="N5" s="109">
        <v>12</v>
      </c>
      <c r="O5" s="107">
        <v>13</v>
      </c>
      <c r="P5" s="105">
        <v>14</v>
      </c>
      <c r="Q5" s="104">
        <v>15</v>
      </c>
      <c r="R5" s="104">
        <v>16</v>
      </c>
      <c r="S5" s="106">
        <v>17</v>
      </c>
      <c r="T5" s="108">
        <v>18</v>
      </c>
      <c r="U5" s="104">
        <v>19</v>
      </c>
      <c r="V5" s="104">
        <v>20</v>
      </c>
      <c r="W5" s="104">
        <v>21</v>
      </c>
      <c r="X5" s="107">
        <v>22</v>
      </c>
      <c r="Y5" s="105">
        <v>23</v>
      </c>
      <c r="Z5" s="104">
        <v>24</v>
      </c>
      <c r="AA5" s="104">
        <v>25</v>
      </c>
      <c r="AB5" s="106">
        <v>26</v>
      </c>
      <c r="AC5" s="105">
        <v>27</v>
      </c>
      <c r="AD5" s="104">
        <v>28</v>
      </c>
      <c r="AE5" s="104">
        <v>29</v>
      </c>
      <c r="AF5" s="104">
        <v>30</v>
      </c>
      <c r="AG5" s="107">
        <v>31</v>
      </c>
      <c r="AH5" s="105">
        <v>32</v>
      </c>
      <c r="AI5" s="104">
        <v>33</v>
      </c>
      <c r="AJ5" s="104">
        <v>34</v>
      </c>
      <c r="AK5" s="106">
        <v>35</v>
      </c>
      <c r="AL5" s="105">
        <v>36</v>
      </c>
      <c r="AM5" s="104">
        <v>37</v>
      </c>
      <c r="AN5" s="104">
        <v>38</v>
      </c>
      <c r="AO5" s="103">
        <v>39</v>
      </c>
      <c r="AP5" s="105">
        <v>40</v>
      </c>
      <c r="AQ5" s="104">
        <v>41</v>
      </c>
      <c r="AR5" s="104">
        <v>42</v>
      </c>
      <c r="AS5" s="104">
        <v>43</v>
      </c>
      <c r="AT5" s="107">
        <v>44</v>
      </c>
      <c r="AU5" s="105">
        <v>45</v>
      </c>
      <c r="AV5" s="104">
        <v>46</v>
      </c>
      <c r="AW5" s="104">
        <v>47</v>
      </c>
      <c r="AX5" s="106">
        <v>48</v>
      </c>
      <c r="AY5" s="105">
        <v>49</v>
      </c>
      <c r="AZ5" s="104">
        <v>50</v>
      </c>
      <c r="BA5" s="104">
        <v>51</v>
      </c>
      <c r="BB5" s="103">
        <v>52</v>
      </c>
    </row>
    <row r="6" spans="2:54" s="99" customFormat="1" ht="30.75" customHeight="1">
      <c r="B6" s="435" t="s">
        <v>57</v>
      </c>
      <c r="C6" s="102" t="s">
        <v>83</v>
      </c>
      <c r="D6" s="101"/>
      <c r="E6" s="101"/>
      <c r="F6" s="101"/>
      <c r="G6" s="100"/>
      <c r="H6" s="438" t="s">
        <v>83</v>
      </c>
      <c r="I6" s="439"/>
      <c r="J6" s="439"/>
      <c r="K6" s="440"/>
      <c r="L6" s="438" t="s">
        <v>83</v>
      </c>
      <c r="M6" s="439"/>
      <c r="N6" s="439"/>
      <c r="O6" s="440"/>
      <c r="P6" s="427" t="s">
        <v>83</v>
      </c>
      <c r="Q6" s="428"/>
      <c r="R6" s="428"/>
      <c r="S6" s="428"/>
      <c r="T6" s="429"/>
      <c r="U6" s="438" t="s">
        <v>83</v>
      </c>
      <c r="V6" s="439"/>
      <c r="W6" s="439"/>
      <c r="X6" s="440"/>
      <c r="Y6" s="438" t="s">
        <v>276</v>
      </c>
      <c r="Z6" s="439"/>
      <c r="AA6" s="439"/>
      <c r="AB6" s="440"/>
      <c r="AC6" s="427" t="s">
        <v>86</v>
      </c>
      <c r="AD6" s="428"/>
      <c r="AE6" s="428"/>
      <c r="AF6" s="429"/>
      <c r="AG6" s="430" t="s">
        <v>273</v>
      </c>
      <c r="AH6" s="431"/>
      <c r="AI6" s="431"/>
      <c r="AJ6" s="431"/>
      <c r="AK6" s="432"/>
      <c r="AL6" s="433" t="s">
        <v>284</v>
      </c>
      <c r="AM6" s="431"/>
      <c r="AN6" s="431"/>
      <c r="AO6" s="434"/>
      <c r="AP6" s="430" t="s">
        <v>274</v>
      </c>
      <c r="AQ6" s="431"/>
      <c r="AR6" s="431"/>
      <c r="AS6" s="431"/>
      <c r="AT6" s="432"/>
      <c r="AU6" s="433" t="s">
        <v>285</v>
      </c>
      <c r="AV6" s="431"/>
      <c r="AW6" s="431"/>
      <c r="AX6" s="434"/>
      <c r="AY6" s="430"/>
      <c r="AZ6" s="431"/>
      <c r="BA6" s="431"/>
      <c r="BB6" s="432"/>
    </row>
    <row r="7" spans="2:54" s="99" customFormat="1" ht="30.75" customHeight="1">
      <c r="B7" s="436"/>
      <c r="C7" s="441" t="s">
        <v>84</v>
      </c>
      <c r="D7" s="424"/>
      <c r="E7" s="424"/>
      <c r="F7" s="424"/>
      <c r="G7" s="442"/>
      <c r="H7" s="423" t="s">
        <v>84</v>
      </c>
      <c r="I7" s="424"/>
      <c r="J7" s="424"/>
      <c r="K7" s="425"/>
      <c r="L7" s="423" t="s">
        <v>84</v>
      </c>
      <c r="M7" s="424"/>
      <c r="N7" s="424"/>
      <c r="O7" s="425"/>
      <c r="P7" s="423" t="s">
        <v>84</v>
      </c>
      <c r="Q7" s="424"/>
      <c r="R7" s="424"/>
      <c r="S7" s="424"/>
      <c r="T7" s="425"/>
      <c r="U7" s="423" t="s">
        <v>84</v>
      </c>
      <c r="V7" s="424"/>
      <c r="W7" s="424"/>
      <c r="X7" s="425"/>
      <c r="Y7" s="423" t="s">
        <v>277</v>
      </c>
      <c r="Z7" s="424"/>
      <c r="AA7" s="424"/>
      <c r="AB7" s="425"/>
      <c r="AC7" s="423" t="s">
        <v>87</v>
      </c>
      <c r="AD7" s="424"/>
      <c r="AE7" s="424"/>
      <c r="AF7" s="425"/>
      <c r="AG7" s="415" t="s">
        <v>272</v>
      </c>
      <c r="AH7" s="414"/>
      <c r="AI7" s="414"/>
      <c r="AJ7" s="414"/>
      <c r="AK7" s="416"/>
      <c r="AL7" s="413" t="s">
        <v>275</v>
      </c>
      <c r="AM7" s="414"/>
      <c r="AN7" s="414"/>
      <c r="AO7" s="426"/>
      <c r="AP7" s="415" t="s">
        <v>232</v>
      </c>
      <c r="AQ7" s="414"/>
      <c r="AR7" s="414"/>
      <c r="AS7" s="414"/>
      <c r="AT7" s="416"/>
      <c r="AU7" s="413" t="s">
        <v>286</v>
      </c>
      <c r="AV7" s="414"/>
      <c r="AW7" s="414"/>
      <c r="AX7" s="414"/>
      <c r="AY7" s="415"/>
      <c r="AZ7" s="414"/>
      <c r="BA7" s="414"/>
      <c r="BB7" s="416"/>
    </row>
    <row r="8" spans="2:54" s="99" customFormat="1" ht="30.75" customHeight="1" thickBot="1">
      <c r="B8" s="437"/>
      <c r="C8" s="417" t="s">
        <v>85</v>
      </c>
      <c r="D8" s="418"/>
      <c r="E8" s="418"/>
      <c r="F8" s="418"/>
      <c r="G8" s="419"/>
      <c r="H8" s="420" t="s">
        <v>85</v>
      </c>
      <c r="I8" s="421"/>
      <c r="J8" s="421"/>
      <c r="K8" s="422"/>
      <c r="L8" s="420" t="s">
        <v>85</v>
      </c>
      <c r="M8" s="421"/>
      <c r="N8" s="421"/>
      <c r="O8" s="422"/>
      <c r="P8" s="423" t="s">
        <v>85</v>
      </c>
      <c r="Q8" s="424"/>
      <c r="R8" s="424"/>
      <c r="S8" s="424"/>
      <c r="T8" s="425"/>
      <c r="U8" s="420" t="s">
        <v>85</v>
      </c>
      <c r="V8" s="421"/>
      <c r="W8" s="421"/>
      <c r="X8" s="422"/>
      <c r="Y8" s="420" t="s">
        <v>232</v>
      </c>
      <c r="Z8" s="421"/>
      <c r="AA8" s="421"/>
      <c r="AB8" s="422"/>
      <c r="AC8" s="423" t="s">
        <v>56</v>
      </c>
      <c r="AD8" s="424"/>
      <c r="AE8" s="424"/>
      <c r="AF8" s="425"/>
      <c r="AG8" s="404"/>
      <c r="AH8" s="402"/>
      <c r="AI8" s="402"/>
      <c r="AJ8" s="402"/>
      <c r="AK8" s="405"/>
      <c r="AL8" s="401" t="s">
        <v>232</v>
      </c>
      <c r="AM8" s="402"/>
      <c r="AN8" s="402"/>
      <c r="AO8" s="403"/>
      <c r="AP8" s="404"/>
      <c r="AQ8" s="402"/>
      <c r="AR8" s="402"/>
      <c r="AS8" s="402"/>
      <c r="AT8" s="405"/>
      <c r="AU8" s="401" t="s">
        <v>47</v>
      </c>
      <c r="AV8" s="402"/>
      <c r="AW8" s="402"/>
      <c r="AX8" s="403"/>
      <c r="AY8" s="404"/>
      <c r="AZ8" s="402"/>
      <c r="BA8" s="402"/>
      <c r="BB8" s="405"/>
    </row>
    <row r="9" spans="2:54" s="52" customFormat="1" ht="134.25" customHeight="1" thickBot="1">
      <c r="B9" s="170" t="s">
        <v>81</v>
      </c>
      <c r="C9" s="406"/>
      <c r="D9" s="407"/>
      <c r="E9" s="407"/>
      <c r="F9" s="407"/>
      <c r="G9" s="407"/>
      <c r="H9" s="407"/>
      <c r="I9" s="407"/>
      <c r="J9" s="407"/>
      <c r="K9" s="408"/>
      <c r="L9" s="406"/>
      <c r="M9" s="409"/>
      <c r="N9" s="409"/>
      <c r="O9" s="409"/>
      <c r="P9" s="409"/>
      <c r="Q9" s="409"/>
      <c r="R9" s="409"/>
      <c r="S9" s="409"/>
      <c r="T9" s="410"/>
      <c r="U9" s="406" t="s">
        <v>271</v>
      </c>
      <c r="V9" s="407"/>
      <c r="W9" s="407"/>
      <c r="X9" s="407"/>
      <c r="Y9" s="407"/>
      <c r="Z9" s="407"/>
      <c r="AA9" s="407"/>
      <c r="AB9" s="408"/>
      <c r="AC9" s="406" t="s">
        <v>270</v>
      </c>
      <c r="AD9" s="411"/>
      <c r="AE9" s="411"/>
      <c r="AF9" s="411"/>
      <c r="AG9" s="411"/>
      <c r="AH9" s="411"/>
      <c r="AI9" s="411"/>
      <c r="AJ9" s="411"/>
      <c r="AK9" s="412"/>
      <c r="AL9" s="406" t="s">
        <v>283</v>
      </c>
      <c r="AM9" s="407"/>
      <c r="AN9" s="407"/>
      <c r="AO9" s="407"/>
      <c r="AP9" s="407"/>
      <c r="AQ9" s="407"/>
      <c r="AR9" s="407"/>
      <c r="AS9" s="407"/>
      <c r="AT9" s="408"/>
      <c r="AU9" s="406" t="s">
        <v>235</v>
      </c>
      <c r="AV9" s="407"/>
      <c r="AW9" s="407"/>
      <c r="AX9" s="407"/>
      <c r="AY9" s="407"/>
      <c r="AZ9" s="407"/>
      <c r="BA9" s="407"/>
      <c r="BB9" s="408"/>
    </row>
    <row r="10" spans="2:57" s="52" customFormat="1" ht="75" customHeight="1">
      <c r="B10" s="397" t="s">
        <v>287</v>
      </c>
      <c r="C10" s="371" t="s">
        <v>279</v>
      </c>
      <c r="D10" s="372"/>
      <c r="E10" s="372"/>
      <c r="F10" s="372"/>
      <c r="G10" s="372"/>
      <c r="H10" s="372"/>
      <c r="I10" s="372"/>
      <c r="J10" s="372"/>
      <c r="K10" s="373"/>
      <c r="L10" s="377" t="s">
        <v>280</v>
      </c>
      <c r="M10" s="367"/>
      <c r="N10" s="367"/>
      <c r="O10" s="367"/>
      <c r="P10" s="367"/>
      <c r="Q10" s="367"/>
      <c r="R10" s="367"/>
      <c r="S10" s="367"/>
      <c r="T10" s="368"/>
      <c r="U10" s="377" t="s">
        <v>282</v>
      </c>
      <c r="V10" s="367"/>
      <c r="W10" s="367"/>
      <c r="X10" s="367"/>
      <c r="Y10" s="367"/>
      <c r="Z10" s="367"/>
      <c r="AA10" s="367"/>
      <c r="AB10" s="368"/>
      <c r="AC10" s="377" t="s">
        <v>281</v>
      </c>
      <c r="AD10" s="367"/>
      <c r="AE10" s="367"/>
      <c r="AF10" s="367"/>
      <c r="AG10" s="367"/>
      <c r="AH10" s="367"/>
      <c r="AI10" s="367"/>
      <c r="AJ10" s="367"/>
      <c r="AK10" s="368"/>
      <c r="AL10" s="371" t="s">
        <v>237</v>
      </c>
      <c r="AM10" s="372"/>
      <c r="AN10" s="372"/>
      <c r="AO10" s="372"/>
      <c r="AP10" s="372"/>
      <c r="AQ10" s="372"/>
      <c r="AR10" s="372"/>
      <c r="AS10" s="372"/>
      <c r="AT10" s="373"/>
      <c r="AU10" s="391" t="s">
        <v>293</v>
      </c>
      <c r="AV10" s="392"/>
      <c r="AW10" s="392"/>
      <c r="AX10" s="392"/>
      <c r="AY10" s="392"/>
      <c r="AZ10" s="392"/>
      <c r="BA10" s="392"/>
      <c r="BB10" s="393"/>
      <c r="BD10" s="175"/>
      <c r="BE10" s="176"/>
    </row>
    <row r="11" spans="2:57" s="98" customFormat="1" ht="75" customHeight="1" thickBot="1">
      <c r="B11" s="400"/>
      <c r="C11" s="374"/>
      <c r="D11" s="375"/>
      <c r="E11" s="375"/>
      <c r="F11" s="375"/>
      <c r="G11" s="375"/>
      <c r="H11" s="375"/>
      <c r="I11" s="375"/>
      <c r="J11" s="375"/>
      <c r="K11" s="376"/>
      <c r="L11" s="378"/>
      <c r="M11" s="379"/>
      <c r="N11" s="379"/>
      <c r="O11" s="379"/>
      <c r="P11" s="379"/>
      <c r="Q11" s="379"/>
      <c r="R11" s="379"/>
      <c r="S11" s="379"/>
      <c r="T11" s="380"/>
      <c r="U11" s="378"/>
      <c r="V11" s="379"/>
      <c r="W11" s="379"/>
      <c r="X11" s="379"/>
      <c r="Y11" s="379"/>
      <c r="Z11" s="379"/>
      <c r="AA11" s="379"/>
      <c r="AB11" s="380"/>
      <c r="AC11" s="378"/>
      <c r="AD11" s="379"/>
      <c r="AE11" s="379"/>
      <c r="AF11" s="379"/>
      <c r="AG11" s="379"/>
      <c r="AH11" s="379"/>
      <c r="AI11" s="379"/>
      <c r="AJ11" s="379"/>
      <c r="AK11" s="380"/>
      <c r="AL11" s="374"/>
      <c r="AM11" s="375"/>
      <c r="AN11" s="375"/>
      <c r="AO11" s="375"/>
      <c r="AP11" s="375"/>
      <c r="AQ11" s="375"/>
      <c r="AR11" s="375"/>
      <c r="AS11" s="375"/>
      <c r="AT11" s="376"/>
      <c r="AU11" s="394"/>
      <c r="AV11" s="395"/>
      <c r="AW11" s="395"/>
      <c r="AX11" s="395"/>
      <c r="AY11" s="395"/>
      <c r="AZ11" s="395"/>
      <c r="BA11" s="395"/>
      <c r="BB11" s="396"/>
      <c r="BD11" s="177"/>
      <c r="BE11" s="176"/>
    </row>
    <row r="12" spans="2:57" s="98" customFormat="1" ht="74.25" customHeight="1">
      <c r="B12" s="397" t="s">
        <v>288</v>
      </c>
      <c r="C12" s="377" t="s">
        <v>290</v>
      </c>
      <c r="D12" s="367"/>
      <c r="E12" s="367"/>
      <c r="F12" s="367"/>
      <c r="G12" s="367"/>
      <c r="H12" s="367"/>
      <c r="I12" s="367"/>
      <c r="J12" s="367"/>
      <c r="K12" s="368"/>
      <c r="L12" s="377" t="s">
        <v>292</v>
      </c>
      <c r="M12" s="367"/>
      <c r="N12" s="367"/>
      <c r="O12" s="367"/>
      <c r="P12" s="367"/>
      <c r="Q12" s="367"/>
      <c r="R12" s="367"/>
      <c r="S12" s="367"/>
      <c r="T12" s="368"/>
      <c r="U12" s="377" t="s">
        <v>418</v>
      </c>
      <c r="V12" s="367"/>
      <c r="W12" s="367"/>
      <c r="X12" s="367"/>
      <c r="Y12" s="367"/>
      <c r="Z12" s="367"/>
      <c r="AA12" s="367"/>
      <c r="AB12" s="368"/>
      <c r="AC12" s="377" t="s">
        <v>294</v>
      </c>
      <c r="AD12" s="367"/>
      <c r="AE12" s="367"/>
      <c r="AF12" s="367"/>
      <c r="AG12" s="367"/>
      <c r="AH12" s="367"/>
      <c r="AI12" s="367"/>
      <c r="AJ12" s="367"/>
      <c r="AK12" s="368"/>
      <c r="AL12" s="377" t="s">
        <v>294</v>
      </c>
      <c r="AM12" s="367"/>
      <c r="AN12" s="367"/>
      <c r="AO12" s="367"/>
      <c r="AP12" s="367"/>
      <c r="AQ12" s="367"/>
      <c r="AR12" s="367"/>
      <c r="AS12" s="367"/>
      <c r="AT12" s="368"/>
      <c r="AU12" s="391" t="s">
        <v>293</v>
      </c>
      <c r="AV12" s="392"/>
      <c r="AW12" s="392"/>
      <c r="AX12" s="392"/>
      <c r="AY12" s="392"/>
      <c r="AZ12" s="392"/>
      <c r="BA12" s="392"/>
      <c r="BB12" s="393"/>
      <c r="BD12" s="177"/>
      <c r="BE12" s="176"/>
    </row>
    <row r="13" spans="2:57" s="98" customFormat="1" ht="74.25" customHeight="1" thickBot="1">
      <c r="B13" s="400"/>
      <c r="C13" s="378"/>
      <c r="D13" s="379"/>
      <c r="E13" s="379"/>
      <c r="F13" s="379"/>
      <c r="G13" s="379"/>
      <c r="H13" s="379"/>
      <c r="I13" s="379"/>
      <c r="J13" s="379"/>
      <c r="K13" s="380"/>
      <c r="L13" s="378"/>
      <c r="M13" s="379"/>
      <c r="N13" s="379"/>
      <c r="O13" s="379"/>
      <c r="P13" s="379"/>
      <c r="Q13" s="379"/>
      <c r="R13" s="379"/>
      <c r="S13" s="379"/>
      <c r="T13" s="380"/>
      <c r="U13" s="378"/>
      <c r="V13" s="379"/>
      <c r="W13" s="379"/>
      <c r="X13" s="379"/>
      <c r="Y13" s="379"/>
      <c r="Z13" s="379"/>
      <c r="AA13" s="379"/>
      <c r="AB13" s="380"/>
      <c r="AC13" s="378"/>
      <c r="AD13" s="379"/>
      <c r="AE13" s="379"/>
      <c r="AF13" s="379"/>
      <c r="AG13" s="379"/>
      <c r="AH13" s="379"/>
      <c r="AI13" s="379"/>
      <c r="AJ13" s="379"/>
      <c r="AK13" s="380"/>
      <c r="AL13" s="378"/>
      <c r="AM13" s="379"/>
      <c r="AN13" s="379"/>
      <c r="AO13" s="379"/>
      <c r="AP13" s="379"/>
      <c r="AQ13" s="379"/>
      <c r="AR13" s="379"/>
      <c r="AS13" s="379"/>
      <c r="AT13" s="380"/>
      <c r="AU13" s="394"/>
      <c r="AV13" s="395"/>
      <c r="AW13" s="395"/>
      <c r="AX13" s="395"/>
      <c r="AY13" s="395"/>
      <c r="AZ13" s="395"/>
      <c r="BA13" s="395"/>
      <c r="BB13" s="396"/>
      <c r="BD13" s="177"/>
      <c r="BE13" s="176"/>
    </row>
    <row r="14" spans="2:57" s="98" customFormat="1" ht="75.75" customHeight="1">
      <c r="B14" s="397" t="s">
        <v>289</v>
      </c>
      <c r="C14" s="377" t="s">
        <v>278</v>
      </c>
      <c r="D14" s="367"/>
      <c r="E14" s="367"/>
      <c r="F14" s="367"/>
      <c r="G14" s="367"/>
      <c r="H14" s="367"/>
      <c r="I14" s="367"/>
      <c r="J14" s="367"/>
      <c r="K14" s="368"/>
      <c r="L14" s="377" t="s">
        <v>291</v>
      </c>
      <c r="M14" s="367"/>
      <c r="N14" s="367"/>
      <c r="O14" s="367"/>
      <c r="P14" s="367"/>
      <c r="Q14" s="367"/>
      <c r="R14" s="367"/>
      <c r="S14" s="367"/>
      <c r="T14" s="368"/>
      <c r="U14" s="377" t="s">
        <v>419</v>
      </c>
      <c r="V14" s="367"/>
      <c r="W14" s="367"/>
      <c r="X14" s="367"/>
      <c r="Y14" s="367"/>
      <c r="Z14" s="367"/>
      <c r="AA14" s="367"/>
      <c r="AB14" s="368"/>
      <c r="AC14" s="377" t="s">
        <v>294</v>
      </c>
      <c r="AD14" s="367"/>
      <c r="AE14" s="367"/>
      <c r="AF14" s="367"/>
      <c r="AG14" s="367"/>
      <c r="AH14" s="367"/>
      <c r="AI14" s="367"/>
      <c r="AJ14" s="367"/>
      <c r="AK14" s="368"/>
      <c r="AL14" s="367" t="s">
        <v>240</v>
      </c>
      <c r="AM14" s="367"/>
      <c r="AN14" s="367"/>
      <c r="AO14" s="367"/>
      <c r="AP14" s="367"/>
      <c r="AQ14" s="367"/>
      <c r="AR14" s="367"/>
      <c r="AS14" s="367"/>
      <c r="AT14" s="368"/>
      <c r="AU14" s="391" t="s">
        <v>293</v>
      </c>
      <c r="AV14" s="392"/>
      <c r="AW14" s="392"/>
      <c r="AX14" s="392"/>
      <c r="AY14" s="392"/>
      <c r="AZ14" s="392"/>
      <c r="BA14" s="392"/>
      <c r="BB14" s="393"/>
      <c r="BD14" s="177"/>
      <c r="BE14" s="176"/>
    </row>
    <row r="15" spans="2:57" s="98" customFormat="1" ht="75.75" customHeight="1" thickBot="1">
      <c r="B15" s="398"/>
      <c r="C15" s="399"/>
      <c r="D15" s="369"/>
      <c r="E15" s="369"/>
      <c r="F15" s="369"/>
      <c r="G15" s="369"/>
      <c r="H15" s="369"/>
      <c r="I15" s="369"/>
      <c r="J15" s="369"/>
      <c r="K15" s="370"/>
      <c r="L15" s="399"/>
      <c r="M15" s="369"/>
      <c r="N15" s="369"/>
      <c r="O15" s="369"/>
      <c r="P15" s="369"/>
      <c r="Q15" s="369"/>
      <c r="R15" s="369"/>
      <c r="S15" s="369"/>
      <c r="T15" s="370"/>
      <c r="U15" s="399"/>
      <c r="V15" s="369"/>
      <c r="W15" s="369"/>
      <c r="X15" s="369"/>
      <c r="Y15" s="369"/>
      <c r="Z15" s="369"/>
      <c r="AA15" s="369"/>
      <c r="AB15" s="370"/>
      <c r="AC15" s="399"/>
      <c r="AD15" s="369"/>
      <c r="AE15" s="369"/>
      <c r="AF15" s="369"/>
      <c r="AG15" s="369"/>
      <c r="AH15" s="369"/>
      <c r="AI15" s="369"/>
      <c r="AJ15" s="369"/>
      <c r="AK15" s="370"/>
      <c r="AL15" s="369"/>
      <c r="AM15" s="369"/>
      <c r="AN15" s="369"/>
      <c r="AO15" s="369"/>
      <c r="AP15" s="369"/>
      <c r="AQ15" s="369"/>
      <c r="AR15" s="369"/>
      <c r="AS15" s="369"/>
      <c r="AT15" s="370"/>
      <c r="AU15" s="394"/>
      <c r="AV15" s="395"/>
      <c r="AW15" s="395"/>
      <c r="AX15" s="395"/>
      <c r="AY15" s="395"/>
      <c r="AZ15" s="395"/>
      <c r="BA15" s="395"/>
      <c r="BB15" s="396"/>
      <c r="BD15" s="177"/>
      <c r="BE15" s="176"/>
    </row>
    <row r="16" spans="2:63" s="98" customFormat="1" ht="156.75" customHeight="1" thickBot="1">
      <c r="B16" s="171" t="s">
        <v>56</v>
      </c>
      <c r="C16" s="383" t="s">
        <v>408</v>
      </c>
      <c r="D16" s="386"/>
      <c r="E16" s="386"/>
      <c r="F16" s="386"/>
      <c r="G16" s="386"/>
      <c r="H16" s="386"/>
      <c r="I16" s="386"/>
      <c r="J16" s="386"/>
      <c r="K16" s="387"/>
      <c r="L16" s="383" t="s">
        <v>407</v>
      </c>
      <c r="M16" s="386"/>
      <c r="N16" s="386"/>
      <c r="O16" s="386"/>
      <c r="P16" s="386"/>
      <c r="Q16" s="386"/>
      <c r="R16" s="386"/>
      <c r="S16" s="386"/>
      <c r="T16" s="387"/>
      <c r="U16" s="383" t="s">
        <v>412</v>
      </c>
      <c r="V16" s="384"/>
      <c r="W16" s="384"/>
      <c r="X16" s="384"/>
      <c r="Y16" s="384"/>
      <c r="Z16" s="384"/>
      <c r="AA16" s="384"/>
      <c r="AB16" s="385"/>
      <c r="AC16" s="383" t="s">
        <v>409</v>
      </c>
      <c r="AD16" s="386"/>
      <c r="AE16" s="386"/>
      <c r="AF16" s="386"/>
      <c r="AG16" s="386"/>
      <c r="AH16" s="386"/>
      <c r="AI16" s="386"/>
      <c r="AJ16" s="386"/>
      <c r="AK16" s="387"/>
      <c r="AL16" s="383" t="s">
        <v>411</v>
      </c>
      <c r="AM16" s="386"/>
      <c r="AN16" s="386"/>
      <c r="AO16" s="386"/>
      <c r="AP16" s="386"/>
      <c r="AQ16" s="386"/>
      <c r="AR16" s="386"/>
      <c r="AS16" s="386"/>
      <c r="AT16" s="387"/>
      <c r="AU16" s="383" t="s">
        <v>416</v>
      </c>
      <c r="AV16" s="386"/>
      <c r="AW16" s="386"/>
      <c r="AX16" s="386"/>
      <c r="AY16" s="386"/>
      <c r="AZ16" s="386"/>
      <c r="BA16" s="386"/>
      <c r="BB16" s="387"/>
      <c r="BE16" s="388"/>
      <c r="BF16" s="388"/>
      <c r="BG16" s="388"/>
      <c r="BH16" s="388"/>
      <c r="BI16" s="388"/>
      <c r="BJ16" s="388"/>
      <c r="BK16" s="388"/>
    </row>
    <row r="17" spans="2:54" ht="274.5" customHeight="1" thickBot="1">
      <c r="B17" s="172" t="s">
        <v>55</v>
      </c>
      <c r="C17" s="383" t="s">
        <v>236</v>
      </c>
      <c r="D17" s="384"/>
      <c r="E17" s="384"/>
      <c r="F17" s="384"/>
      <c r="G17" s="384"/>
      <c r="H17" s="384"/>
      <c r="I17" s="384"/>
      <c r="J17" s="384"/>
      <c r="K17" s="385"/>
      <c r="L17" s="383" t="s">
        <v>236</v>
      </c>
      <c r="M17" s="384"/>
      <c r="N17" s="384"/>
      <c r="O17" s="384"/>
      <c r="P17" s="384"/>
      <c r="Q17" s="384"/>
      <c r="R17" s="384"/>
      <c r="S17" s="384"/>
      <c r="T17" s="385"/>
      <c r="U17" s="383" t="s">
        <v>415</v>
      </c>
      <c r="V17" s="386"/>
      <c r="W17" s="386"/>
      <c r="X17" s="386"/>
      <c r="Y17" s="386"/>
      <c r="Z17" s="386"/>
      <c r="AA17" s="386"/>
      <c r="AB17" s="387"/>
      <c r="AC17" s="383" t="s">
        <v>414</v>
      </c>
      <c r="AD17" s="384"/>
      <c r="AE17" s="384"/>
      <c r="AF17" s="384"/>
      <c r="AG17" s="384"/>
      <c r="AH17" s="384"/>
      <c r="AI17" s="384"/>
      <c r="AJ17" s="384"/>
      <c r="AK17" s="385"/>
      <c r="AL17" s="383" t="s">
        <v>410</v>
      </c>
      <c r="AM17" s="384"/>
      <c r="AN17" s="384"/>
      <c r="AO17" s="384"/>
      <c r="AP17" s="384"/>
      <c r="AQ17" s="384"/>
      <c r="AR17" s="384"/>
      <c r="AS17" s="384"/>
      <c r="AT17" s="385"/>
      <c r="AU17" s="383" t="s">
        <v>413</v>
      </c>
      <c r="AV17" s="389"/>
      <c r="AW17" s="389"/>
      <c r="AX17" s="389"/>
      <c r="AY17" s="389"/>
      <c r="AZ17" s="389"/>
      <c r="BA17" s="389"/>
      <c r="BB17" s="390"/>
    </row>
    <row r="18" spans="2:54" ht="63.75" customHeight="1">
      <c r="B18" s="173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173"/>
      <c r="N18" s="173"/>
      <c r="O18" s="53"/>
      <c r="P18" s="53"/>
      <c r="Q18" s="174" t="s">
        <v>11</v>
      </c>
      <c r="R18" s="174"/>
      <c r="S18" s="97"/>
      <c r="T18" s="97"/>
      <c r="U18" s="96" t="s">
        <v>10</v>
      </c>
      <c r="V18" s="96"/>
      <c r="W18" s="96"/>
      <c r="X18" s="96"/>
      <c r="Y18" s="96"/>
      <c r="Z18" s="96"/>
      <c r="AA18" s="96" t="s">
        <v>9</v>
      </c>
      <c r="AB18" s="96"/>
      <c r="AC18" s="95"/>
      <c r="AD18" s="94"/>
      <c r="AE18" s="94"/>
      <c r="AF18" s="94"/>
      <c r="AG18" s="94"/>
      <c r="AH18" s="94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4"/>
      <c r="AZ18" s="54"/>
      <c r="BA18" s="54"/>
      <c r="BB18" s="54"/>
    </row>
    <row r="19" spans="2:34" ht="26.25">
      <c r="B19" s="55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55"/>
      <c r="Q19" s="92"/>
      <c r="R19" s="92"/>
      <c r="S19" s="92"/>
      <c r="T19" s="92"/>
      <c r="U19" s="92" t="s">
        <v>8</v>
      </c>
      <c r="V19" s="92"/>
      <c r="W19" s="92"/>
      <c r="X19" s="92"/>
      <c r="Y19" s="92"/>
      <c r="Z19" s="92"/>
      <c r="AA19" s="92" t="s">
        <v>7</v>
      </c>
      <c r="AB19" s="92"/>
      <c r="AC19" s="93"/>
      <c r="AD19" s="92"/>
      <c r="AE19" s="92"/>
      <c r="AF19" s="92"/>
      <c r="AG19" s="92"/>
      <c r="AH19" s="92"/>
    </row>
    <row r="20" spans="3:34" ht="25.5"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Q20" s="92"/>
      <c r="R20" s="92"/>
      <c r="S20" s="92"/>
      <c r="T20" s="92"/>
      <c r="U20" s="92" t="s">
        <v>6</v>
      </c>
      <c r="V20" s="92"/>
      <c r="W20" s="92"/>
      <c r="X20" s="92"/>
      <c r="Y20" s="92"/>
      <c r="Z20" s="92"/>
      <c r="AA20" s="92" t="s">
        <v>5</v>
      </c>
      <c r="AB20" s="92"/>
      <c r="AC20" s="93"/>
      <c r="AD20" s="92"/>
      <c r="AE20" s="92"/>
      <c r="AF20" s="92"/>
      <c r="AG20" s="92"/>
      <c r="AH20" s="92"/>
    </row>
    <row r="21" spans="17:34" ht="25.5">
      <c r="Q21" s="92"/>
      <c r="R21" s="92"/>
      <c r="S21" s="92"/>
      <c r="T21" s="92"/>
      <c r="U21" s="92" t="s">
        <v>4</v>
      </c>
      <c r="V21" s="92"/>
      <c r="W21" s="92"/>
      <c r="X21" s="92"/>
      <c r="Y21" s="92"/>
      <c r="Z21" s="92"/>
      <c r="AA21" s="92" t="s">
        <v>3</v>
      </c>
      <c r="AB21" s="92"/>
      <c r="AC21" s="93"/>
      <c r="AD21" s="92"/>
      <c r="AE21" s="92"/>
      <c r="AF21" s="92"/>
      <c r="AG21" s="92"/>
      <c r="AH21" s="92"/>
    </row>
    <row r="22" spans="17:34" ht="25.5"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 t="s">
        <v>2</v>
      </c>
      <c r="AB22" s="92"/>
      <c r="AC22" s="93"/>
      <c r="AD22" s="92"/>
      <c r="AE22" s="92"/>
      <c r="AF22" s="92"/>
      <c r="AG22" s="92"/>
      <c r="AH22" s="92"/>
    </row>
    <row r="23" spans="17:34" ht="25.5">
      <c r="Q23" s="92"/>
      <c r="R23" s="92"/>
      <c r="S23" s="92"/>
      <c r="T23" s="92"/>
      <c r="U23" s="92" t="s">
        <v>1</v>
      </c>
      <c r="V23" s="92"/>
      <c r="W23" s="92"/>
      <c r="X23" s="92"/>
      <c r="Y23" s="92"/>
      <c r="Z23" s="92"/>
      <c r="AA23" s="92" t="s">
        <v>0</v>
      </c>
      <c r="AB23" s="92"/>
      <c r="AC23" s="93"/>
      <c r="AD23" s="92"/>
      <c r="AE23" s="92"/>
      <c r="AF23" s="92"/>
      <c r="AG23" s="92"/>
      <c r="AH23" s="92"/>
    </row>
  </sheetData>
  <sheetProtection/>
  <mergeCells count="97">
    <mergeCell ref="B1:BB1"/>
    <mergeCell ref="C3:K3"/>
    <mergeCell ref="L3:T3"/>
    <mergeCell ref="U3:AB3"/>
    <mergeCell ref="AC3:AK3"/>
    <mergeCell ref="AL3:AT3"/>
    <mergeCell ref="AU3:BB3"/>
    <mergeCell ref="C4:G4"/>
    <mergeCell ref="H4:K4"/>
    <mergeCell ref="L4:O4"/>
    <mergeCell ref="P4:T4"/>
    <mergeCell ref="U4:X4"/>
    <mergeCell ref="Y4:AB4"/>
    <mergeCell ref="AC4:AF4"/>
    <mergeCell ref="AG4:AK4"/>
    <mergeCell ref="AL4:AO4"/>
    <mergeCell ref="AP4:AT4"/>
    <mergeCell ref="AU4:AX4"/>
    <mergeCell ref="AY4:BB4"/>
    <mergeCell ref="B6:B8"/>
    <mergeCell ref="H6:K6"/>
    <mergeCell ref="L6:O6"/>
    <mergeCell ref="P6:T6"/>
    <mergeCell ref="U6:X6"/>
    <mergeCell ref="Y6:AB6"/>
    <mergeCell ref="C7:G7"/>
    <mergeCell ref="H7:K7"/>
    <mergeCell ref="L7:O7"/>
    <mergeCell ref="P7:T7"/>
    <mergeCell ref="AC6:AF6"/>
    <mergeCell ref="AG6:AK6"/>
    <mergeCell ref="AL6:AO6"/>
    <mergeCell ref="AP6:AT6"/>
    <mergeCell ref="AU6:AX6"/>
    <mergeCell ref="AY6:BB6"/>
    <mergeCell ref="U7:X7"/>
    <mergeCell ref="Y7:AB7"/>
    <mergeCell ref="AC7:AF7"/>
    <mergeCell ref="AG7:AK7"/>
    <mergeCell ref="AL7:AO7"/>
    <mergeCell ref="AP7:AT7"/>
    <mergeCell ref="AU7:AX7"/>
    <mergeCell ref="AY7:BB7"/>
    <mergeCell ref="C8:G8"/>
    <mergeCell ref="H8:K8"/>
    <mergeCell ref="L8:O8"/>
    <mergeCell ref="P8:T8"/>
    <mergeCell ref="U8:X8"/>
    <mergeCell ref="Y8:AB8"/>
    <mergeCell ref="AC8:AF8"/>
    <mergeCell ref="AG8:AK8"/>
    <mergeCell ref="AL8:AO8"/>
    <mergeCell ref="AP8:AT8"/>
    <mergeCell ref="AU8:AX8"/>
    <mergeCell ref="AY8:BB8"/>
    <mergeCell ref="C9:K9"/>
    <mergeCell ref="L9:T9"/>
    <mergeCell ref="U9:AB9"/>
    <mergeCell ref="AC9:AK9"/>
    <mergeCell ref="AL9:AT9"/>
    <mergeCell ref="AU9:BB9"/>
    <mergeCell ref="AU10:BB11"/>
    <mergeCell ref="B10:B11"/>
    <mergeCell ref="C10:K11"/>
    <mergeCell ref="L10:T11"/>
    <mergeCell ref="U10:AB11"/>
    <mergeCell ref="AC10:AK11"/>
    <mergeCell ref="AU16:BB16"/>
    <mergeCell ref="AU12:BB13"/>
    <mergeCell ref="B14:B15"/>
    <mergeCell ref="C14:K15"/>
    <mergeCell ref="L14:T15"/>
    <mergeCell ref="AU14:BB15"/>
    <mergeCell ref="B12:B13"/>
    <mergeCell ref="C12:K13"/>
    <mergeCell ref="L12:T13"/>
    <mergeCell ref="U14:AB15"/>
    <mergeCell ref="C19:L19"/>
    <mergeCell ref="C17:K17"/>
    <mergeCell ref="L17:T17"/>
    <mergeCell ref="U17:AB17"/>
    <mergeCell ref="AC17:AK17"/>
    <mergeCell ref="BE16:BK16"/>
    <mergeCell ref="AL17:AT17"/>
    <mergeCell ref="AU17:BB17"/>
    <mergeCell ref="C16:K16"/>
    <mergeCell ref="L16:T16"/>
    <mergeCell ref="AL14:AT15"/>
    <mergeCell ref="AL10:AT11"/>
    <mergeCell ref="U12:AB13"/>
    <mergeCell ref="AC12:AK13"/>
    <mergeCell ref="AL12:AT13"/>
    <mergeCell ref="C18:L18"/>
    <mergeCell ref="U16:AB16"/>
    <mergeCell ref="AC16:AK16"/>
    <mergeCell ref="AL16:AT16"/>
    <mergeCell ref="AC14:AK15"/>
  </mergeCells>
  <printOptions verticalCentered="1"/>
  <pageMargins left="0.46" right="0.17" top="0.29" bottom="0.27" header="0.31496062992125984" footer="0.28"/>
  <pageSetup fitToHeight="1" fitToWidth="1" horizontalDpi="600" verticalDpi="600" orientation="landscape" paperSize="9" scale="30" r:id="rId1"/>
  <headerFooter alignWithMargins="0">
    <oddHeader>&amp;R&amp;"Arial Cyr,полужирный"&amp;18&amp;UITG Ukraine</oddHeader>
    <oddFooter>&amp;L&amp;F&amp;RPage &amp;P of &amp;N</oddFooter>
  </headerFooter>
  <colBreaks count="1" manualBreakCount="1">
    <brk id="5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47"/>
  <sheetViews>
    <sheetView zoomScalePageLayoutView="0" workbookViewId="0" topLeftCell="A31">
      <selection activeCell="C46" sqref="C46"/>
    </sheetView>
  </sheetViews>
  <sheetFormatPr defaultColWidth="9.00390625" defaultRowHeight="12.75" outlineLevelCol="1"/>
  <cols>
    <col min="1" max="1" width="5.375" style="115" customWidth="1"/>
    <col min="2" max="2" width="20.25390625" style="0" customWidth="1"/>
    <col min="3" max="3" width="37.875" style="123" customWidth="1"/>
    <col min="4" max="4" width="7.625" style="123" customWidth="1"/>
    <col min="5" max="5" width="11.875" style="0" customWidth="1"/>
    <col min="6" max="6" width="5.00390625" style="0" customWidth="1" outlineLevel="1"/>
    <col min="7" max="7" width="5.125" style="0" customWidth="1" outlineLevel="1"/>
    <col min="8" max="8" width="4.625" style="0" customWidth="1" outlineLevel="1"/>
    <col min="9" max="9" width="4.375" style="0" customWidth="1" outlineLevel="1"/>
    <col min="10" max="10" width="4.875" style="0" customWidth="1" outlineLevel="1"/>
    <col min="11" max="12" width="4.625" style="0" customWidth="1" outlineLevel="1"/>
    <col min="13" max="16" width="4.375" style="0" customWidth="1" outlineLevel="1"/>
    <col min="17" max="19" width="4.75390625" style="0" customWidth="1" outlineLevel="1"/>
    <col min="20" max="20" width="4.625" style="0" customWidth="1"/>
    <col min="21" max="21" width="4.75390625" style="0" customWidth="1" outlineLevel="1"/>
    <col min="22" max="22" width="4.625" style="0" customWidth="1" outlineLevel="1"/>
    <col min="23" max="23" width="4.375" style="0" customWidth="1" outlineLevel="1"/>
    <col min="24" max="24" width="4.75390625" style="0" customWidth="1" outlineLevel="1"/>
    <col min="25" max="25" width="4.375" style="0" customWidth="1" outlineLevel="1"/>
    <col min="26" max="26" width="4.625" style="0" customWidth="1" outlineLevel="1"/>
    <col min="27" max="27" width="5.00390625" style="0" customWidth="1" outlineLevel="1"/>
    <col min="28" max="28" width="4.875" style="0" customWidth="1" outlineLevel="1"/>
    <col min="29" max="31" width="4.75390625" style="0" customWidth="1" outlineLevel="1"/>
    <col min="32" max="32" width="4.25390625" style="283" customWidth="1"/>
    <col min="33" max="33" width="4.25390625" style="0" customWidth="1" outlineLevel="1"/>
    <col min="34" max="34" width="4.25390625" style="282" customWidth="1" outlineLevel="1"/>
    <col min="35" max="35" width="4.375" style="0" customWidth="1" outlineLevel="1"/>
    <col min="36" max="36" width="3.75390625" style="0" customWidth="1" outlineLevel="1"/>
    <col min="37" max="37" width="4.375" style="0" customWidth="1" outlineLevel="1"/>
    <col min="38" max="38" width="4.125" style="0" customWidth="1" outlineLevel="1"/>
    <col min="39" max="39" width="4.375" style="0" customWidth="1" outlineLevel="1"/>
    <col min="40" max="40" width="4.625" style="0" customWidth="1" outlineLevel="1"/>
    <col min="41" max="41" width="4.75390625" style="0" customWidth="1" outlineLevel="1"/>
    <col min="42" max="43" width="5.375" style="0" customWidth="1" outlineLevel="1"/>
    <col min="44" max="44" width="4.75390625" style="0" customWidth="1" outlineLevel="1"/>
    <col min="45" max="45" width="5.25390625" style="0" customWidth="1"/>
    <col min="46" max="46" width="5.125" style="0" customWidth="1"/>
    <col min="47" max="48" width="5.00390625" style="0" customWidth="1"/>
    <col min="49" max="49" width="5.125" style="0" customWidth="1"/>
    <col min="50" max="50" width="5.00390625" style="0" customWidth="1"/>
    <col min="51" max="51" width="5.25390625" style="0" customWidth="1"/>
    <col min="52" max="52" width="4.75390625" style="0" customWidth="1"/>
    <col min="53" max="53" width="5.25390625" style="0" customWidth="1"/>
    <col min="54" max="54" width="5.375" style="0" customWidth="1"/>
    <col min="55" max="57" width="5.25390625" style="0" customWidth="1"/>
    <col min="58" max="58" width="4.875" style="0" customWidth="1"/>
  </cols>
  <sheetData>
    <row r="1" spans="18:34" ht="13.5" thickBot="1">
      <c r="R1" s="283"/>
      <c r="T1" s="282"/>
      <c r="AF1"/>
      <c r="AH1"/>
    </row>
    <row r="2" spans="1:44" ht="15.75" thickBot="1">
      <c r="A2" s="462" t="s">
        <v>420</v>
      </c>
      <c r="B2" s="463"/>
      <c r="C2" s="463"/>
      <c r="D2" s="463"/>
      <c r="E2" s="464"/>
      <c r="F2" s="465" t="s">
        <v>105</v>
      </c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129"/>
      <c r="S2" s="296"/>
      <c r="T2" s="465" t="s">
        <v>106</v>
      </c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70"/>
      <c r="AF2" s="467" t="s">
        <v>107</v>
      </c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9"/>
    </row>
    <row r="3" spans="1:44" ht="13.5" thickBot="1">
      <c r="A3" s="124" t="s">
        <v>120</v>
      </c>
      <c r="B3" s="125" t="s">
        <v>183</v>
      </c>
      <c r="C3" s="126" t="s">
        <v>121</v>
      </c>
      <c r="D3" s="127" t="s">
        <v>122</v>
      </c>
      <c r="E3" s="128" t="s">
        <v>123</v>
      </c>
      <c r="F3" s="135" t="s">
        <v>184</v>
      </c>
      <c r="G3" s="136" t="s">
        <v>185</v>
      </c>
      <c r="H3" s="136" t="s">
        <v>186</v>
      </c>
      <c r="I3" s="136" t="s">
        <v>187</v>
      </c>
      <c r="J3" s="136" t="s">
        <v>188</v>
      </c>
      <c r="K3" s="136" t="s">
        <v>189</v>
      </c>
      <c r="L3" s="136" t="s">
        <v>190</v>
      </c>
      <c r="M3" s="136" t="s">
        <v>191</v>
      </c>
      <c r="N3" s="136" t="s">
        <v>192</v>
      </c>
      <c r="O3" s="136" t="s">
        <v>193</v>
      </c>
      <c r="P3" s="136" t="s">
        <v>194</v>
      </c>
      <c r="Q3" s="137" t="s">
        <v>195</v>
      </c>
      <c r="R3" s="284" t="s">
        <v>196</v>
      </c>
      <c r="S3" s="145" t="s">
        <v>197</v>
      </c>
      <c r="T3" s="287" t="s">
        <v>108</v>
      </c>
      <c r="U3" s="129" t="s">
        <v>109</v>
      </c>
      <c r="V3" s="129" t="s">
        <v>110</v>
      </c>
      <c r="W3" s="129" t="s">
        <v>111</v>
      </c>
      <c r="X3" s="129" t="s">
        <v>112</v>
      </c>
      <c r="Y3" s="129" t="s">
        <v>113</v>
      </c>
      <c r="Z3" s="129" t="s">
        <v>114</v>
      </c>
      <c r="AA3" s="129" t="s">
        <v>115</v>
      </c>
      <c r="AB3" s="129" t="s">
        <v>116</v>
      </c>
      <c r="AC3" s="129" t="s">
        <v>117</v>
      </c>
      <c r="AD3" s="129" t="s">
        <v>118</v>
      </c>
      <c r="AE3" s="130" t="s">
        <v>119</v>
      </c>
      <c r="AF3" s="129" t="s">
        <v>198</v>
      </c>
      <c r="AG3" s="129" t="s">
        <v>199</v>
      </c>
      <c r="AH3" s="129" t="s">
        <v>200</v>
      </c>
      <c r="AI3" s="129" t="s">
        <v>201</v>
      </c>
      <c r="AJ3" s="129" t="s">
        <v>202</v>
      </c>
      <c r="AK3" s="129" t="s">
        <v>203</v>
      </c>
      <c r="AL3" s="129" t="s">
        <v>204</v>
      </c>
      <c r="AM3" s="129" t="s">
        <v>205</v>
      </c>
      <c r="AN3" s="129" t="s">
        <v>206</v>
      </c>
      <c r="AO3" s="129" t="s">
        <v>207</v>
      </c>
      <c r="AP3" s="129" t="s">
        <v>208</v>
      </c>
      <c r="AQ3" s="129" t="s">
        <v>209</v>
      </c>
      <c r="AR3" s="130" t="s">
        <v>210</v>
      </c>
    </row>
    <row r="4" spans="1:44" ht="25.5">
      <c r="A4" s="131"/>
      <c r="B4" s="457" t="s">
        <v>213</v>
      </c>
      <c r="C4" s="132" t="s">
        <v>303</v>
      </c>
      <c r="D4" s="133"/>
      <c r="E4" s="161">
        <v>41876</v>
      </c>
      <c r="F4" s="155"/>
      <c r="G4" s="156"/>
      <c r="H4" s="156"/>
      <c r="I4" s="156"/>
      <c r="J4" s="156"/>
      <c r="K4" s="156"/>
      <c r="L4" s="156"/>
      <c r="M4" s="163"/>
      <c r="N4" s="156"/>
      <c r="O4" s="156"/>
      <c r="P4" s="156"/>
      <c r="Q4" s="156"/>
      <c r="R4" s="286"/>
      <c r="S4" s="157"/>
      <c r="T4" s="288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7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/>
    </row>
    <row r="5" spans="1:44" ht="12.75">
      <c r="A5" s="139">
        <v>1</v>
      </c>
      <c r="B5" s="458"/>
      <c r="C5" s="140" t="s">
        <v>229</v>
      </c>
      <c r="D5" s="141">
        <v>14</v>
      </c>
      <c r="E5" s="134">
        <v>41877</v>
      </c>
      <c r="F5" s="135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45"/>
      <c r="S5" s="137"/>
      <c r="T5" s="288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7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7"/>
    </row>
    <row r="6" spans="1:44" ht="25.5">
      <c r="A6" s="139">
        <v>2</v>
      </c>
      <c r="B6" s="458"/>
      <c r="C6" s="140" t="s">
        <v>244</v>
      </c>
      <c r="D6" s="141">
        <v>60</v>
      </c>
      <c r="E6" s="134">
        <v>41878</v>
      </c>
      <c r="F6" s="135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45"/>
      <c r="S6" s="137"/>
      <c r="T6" s="288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7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7"/>
    </row>
    <row r="7" spans="1:44" ht="12.75">
      <c r="A7" s="139">
        <v>4</v>
      </c>
      <c r="B7" s="458"/>
      <c r="C7" s="140" t="s">
        <v>241</v>
      </c>
      <c r="D7" s="141">
        <v>60</v>
      </c>
      <c r="E7" s="134">
        <v>41879</v>
      </c>
      <c r="F7" s="135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45"/>
      <c r="S7" s="137"/>
      <c r="T7" s="288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7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7"/>
    </row>
    <row r="8" spans="1:44" ht="12.75">
      <c r="A8" s="139">
        <v>5</v>
      </c>
      <c r="B8" s="458"/>
      <c r="C8" s="140" t="s">
        <v>242</v>
      </c>
      <c r="D8" s="141">
        <v>14</v>
      </c>
      <c r="E8" s="134">
        <v>41880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45"/>
      <c r="S8" s="137"/>
      <c r="T8" s="288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7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7"/>
    </row>
    <row r="9" spans="1:44" ht="25.5">
      <c r="A9" s="139">
        <v>6</v>
      </c>
      <c r="B9" s="458"/>
      <c r="C9" s="140" t="s">
        <v>304</v>
      </c>
      <c r="D9" s="141">
        <v>20</v>
      </c>
      <c r="E9" s="134">
        <v>41881</v>
      </c>
      <c r="F9" s="135"/>
      <c r="G9" s="136"/>
      <c r="H9" s="136"/>
      <c r="I9" s="136"/>
      <c r="J9" s="136"/>
      <c r="K9" s="143"/>
      <c r="L9" s="143"/>
      <c r="M9" s="143"/>
      <c r="N9" s="143"/>
      <c r="O9" s="143"/>
      <c r="P9" s="143"/>
      <c r="Q9" s="143"/>
      <c r="R9" s="145"/>
      <c r="S9" s="137"/>
      <c r="T9" s="288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7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7"/>
    </row>
    <row r="10" spans="1:44" ht="12.75">
      <c r="A10" s="139">
        <v>7</v>
      </c>
      <c r="B10" s="458"/>
      <c r="C10" s="140" t="s">
        <v>243</v>
      </c>
      <c r="D10" s="141">
        <v>7</v>
      </c>
      <c r="E10" s="134">
        <v>41882</v>
      </c>
      <c r="F10" s="135"/>
      <c r="G10" s="136"/>
      <c r="H10" s="136"/>
      <c r="I10" s="136"/>
      <c r="J10" s="136"/>
      <c r="K10" s="136"/>
      <c r="L10" s="136"/>
      <c r="M10" s="136"/>
      <c r="N10" s="143"/>
      <c r="O10" s="143"/>
      <c r="P10" s="143"/>
      <c r="Q10" s="136"/>
      <c r="R10" s="145"/>
      <c r="S10" s="293"/>
      <c r="T10" s="288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7"/>
    </row>
    <row r="11" spans="1:44" ht="25.5">
      <c r="A11" s="139">
        <v>8</v>
      </c>
      <c r="B11" s="458"/>
      <c r="C11" s="140" t="s">
        <v>305</v>
      </c>
      <c r="D11" s="141">
        <v>0</v>
      </c>
      <c r="E11" s="134">
        <v>41883</v>
      </c>
      <c r="F11" s="135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8"/>
      <c r="R11" s="145"/>
      <c r="S11" s="293"/>
      <c r="T11" s="288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7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7"/>
    </row>
    <row r="12" spans="1:44" ht="12.75">
      <c r="A12" s="139">
        <v>9</v>
      </c>
      <c r="B12" s="458"/>
      <c r="C12" s="140" t="s">
        <v>245</v>
      </c>
      <c r="D12" s="141">
        <v>3</v>
      </c>
      <c r="E12" s="134">
        <v>41884</v>
      </c>
      <c r="F12" s="135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45"/>
      <c r="S12" s="294"/>
      <c r="T12" s="289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7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7"/>
    </row>
    <row r="13" spans="1:44" ht="13.5" thickBot="1">
      <c r="A13" s="146">
        <v>10</v>
      </c>
      <c r="B13" s="459"/>
      <c r="C13" s="147" t="s">
        <v>306</v>
      </c>
      <c r="D13" s="148">
        <v>2</v>
      </c>
      <c r="E13" s="149">
        <v>41885</v>
      </c>
      <c r="F13" s="150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285"/>
      <c r="S13" s="295"/>
      <c r="T13" s="290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2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2"/>
    </row>
    <row r="14" spans="1:44" ht="12.75" customHeight="1">
      <c r="A14" s="158">
        <v>11</v>
      </c>
      <c r="B14" s="457" t="s">
        <v>212</v>
      </c>
      <c r="C14" s="141" t="s">
        <v>307</v>
      </c>
      <c r="D14" s="141">
        <v>20</v>
      </c>
      <c r="E14" s="134">
        <v>41937</v>
      </c>
      <c r="F14" s="142"/>
      <c r="G14" s="143"/>
      <c r="H14" s="143"/>
      <c r="I14" s="138"/>
      <c r="J14" s="136"/>
      <c r="K14" s="136"/>
      <c r="L14" s="136"/>
      <c r="M14" s="136"/>
      <c r="N14" s="136"/>
      <c r="O14" s="136"/>
      <c r="P14" s="136"/>
      <c r="Q14" s="136"/>
      <c r="R14" s="145"/>
      <c r="S14" s="137"/>
      <c r="T14" s="288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7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7"/>
    </row>
    <row r="15" spans="1:44" ht="12.75" customHeight="1">
      <c r="A15" s="158">
        <v>12</v>
      </c>
      <c r="B15" s="458"/>
      <c r="C15" s="141" t="s">
        <v>249</v>
      </c>
      <c r="D15" s="141">
        <v>24</v>
      </c>
      <c r="E15" s="134">
        <v>41938</v>
      </c>
      <c r="F15" s="142"/>
      <c r="G15" s="143"/>
      <c r="H15" s="143"/>
      <c r="I15" s="143"/>
      <c r="J15" s="143"/>
      <c r="K15" s="143"/>
      <c r="L15" s="138"/>
      <c r="M15" s="136"/>
      <c r="N15" s="136"/>
      <c r="O15" s="136"/>
      <c r="P15" s="136"/>
      <c r="Q15" s="136"/>
      <c r="R15" s="145"/>
      <c r="S15" s="137"/>
      <c r="T15" s="288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7"/>
    </row>
    <row r="16" spans="1:44" ht="12.75" customHeight="1">
      <c r="A16" s="158">
        <v>13</v>
      </c>
      <c r="B16" s="458"/>
      <c r="C16" s="297" t="s">
        <v>251</v>
      </c>
      <c r="D16" s="141">
        <v>25</v>
      </c>
      <c r="E16" s="134">
        <v>41939</v>
      </c>
      <c r="F16" s="142"/>
      <c r="G16" s="143"/>
      <c r="H16" s="143"/>
      <c r="I16" s="143"/>
      <c r="J16" s="143"/>
      <c r="K16" s="143"/>
      <c r="L16" s="138"/>
      <c r="M16" s="136"/>
      <c r="N16" s="136"/>
      <c r="O16" s="136"/>
      <c r="P16" s="136"/>
      <c r="Q16" s="136"/>
      <c r="R16" s="145"/>
      <c r="S16" s="137"/>
      <c r="T16" s="288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7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7"/>
    </row>
    <row r="17" spans="1:44" ht="12.75" customHeight="1">
      <c r="A17" s="158">
        <v>14</v>
      </c>
      <c r="B17" s="458"/>
      <c r="C17" s="141" t="s">
        <v>252</v>
      </c>
      <c r="D17" s="141">
        <v>30</v>
      </c>
      <c r="E17" s="134">
        <v>41940</v>
      </c>
      <c r="F17" s="135"/>
      <c r="G17" s="136"/>
      <c r="H17" s="136"/>
      <c r="I17" s="136"/>
      <c r="J17" s="136"/>
      <c r="K17" s="143"/>
      <c r="L17" s="143"/>
      <c r="M17" s="138"/>
      <c r="N17" s="136"/>
      <c r="O17" s="136"/>
      <c r="P17" s="136"/>
      <c r="Q17" s="136"/>
      <c r="R17" s="145"/>
      <c r="S17" s="137"/>
      <c r="T17" s="288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7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7"/>
    </row>
    <row r="18" spans="1:44" ht="12.75" customHeight="1">
      <c r="A18" s="158">
        <v>15</v>
      </c>
      <c r="B18" s="458"/>
      <c r="C18" s="297" t="s">
        <v>253</v>
      </c>
      <c r="D18" s="141">
        <v>35</v>
      </c>
      <c r="E18" s="134">
        <v>41941</v>
      </c>
      <c r="F18" s="135"/>
      <c r="G18" s="136"/>
      <c r="H18" s="136"/>
      <c r="I18" s="136"/>
      <c r="J18" s="136"/>
      <c r="K18" s="136"/>
      <c r="L18" s="143"/>
      <c r="M18" s="143"/>
      <c r="N18" s="143"/>
      <c r="O18" s="138"/>
      <c r="P18" s="136"/>
      <c r="Q18" s="136"/>
      <c r="R18" s="145"/>
      <c r="S18" s="137"/>
      <c r="T18" s="288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7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7"/>
    </row>
    <row r="19" spans="1:44" ht="12.75" customHeight="1">
      <c r="A19" s="158">
        <v>16</v>
      </c>
      <c r="B19" s="458"/>
      <c r="C19" s="141" t="s">
        <v>246</v>
      </c>
      <c r="D19" s="141">
        <v>35</v>
      </c>
      <c r="E19" s="134">
        <v>41942</v>
      </c>
      <c r="F19" s="135"/>
      <c r="G19" s="136"/>
      <c r="H19" s="136"/>
      <c r="I19" s="136"/>
      <c r="J19" s="136"/>
      <c r="K19" s="136"/>
      <c r="L19" s="143"/>
      <c r="M19" s="143"/>
      <c r="N19" s="143"/>
      <c r="O19" s="138"/>
      <c r="P19" s="136"/>
      <c r="Q19" s="136"/>
      <c r="R19" s="145"/>
      <c r="S19" s="137"/>
      <c r="T19" s="288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7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7"/>
    </row>
    <row r="20" spans="1:44" ht="12.75" customHeight="1">
      <c r="A20" s="158">
        <v>17</v>
      </c>
      <c r="B20" s="458"/>
      <c r="C20" s="141" t="s">
        <v>250</v>
      </c>
      <c r="D20" s="141">
        <v>30</v>
      </c>
      <c r="E20" s="134">
        <v>41943</v>
      </c>
      <c r="F20" s="135"/>
      <c r="G20" s="136"/>
      <c r="H20" s="136"/>
      <c r="I20" s="136"/>
      <c r="J20" s="144"/>
      <c r="K20" s="136"/>
      <c r="L20" s="136"/>
      <c r="M20" s="136"/>
      <c r="N20" s="136"/>
      <c r="O20" s="136"/>
      <c r="P20" s="136"/>
      <c r="Q20" s="136"/>
      <c r="R20" s="145"/>
      <c r="S20" s="137"/>
      <c r="T20" s="288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7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7"/>
    </row>
    <row r="21" spans="1:44" ht="12.75" customHeight="1">
      <c r="A21" s="158">
        <v>18</v>
      </c>
      <c r="B21" s="458"/>
      <c r="C21" s="141" t="s">
        <v>254</v>
      </c>
      <c r="D21" s="141">
        <v>10</v>
      </c>
      <c r="E21" s="134">
        <v>41944</v>
      </c>
      <c r="F21" s="135"/>
      <c r="G21" s="136"/>
      <c r="H21" s="136"/>
      <c r="I21" s="136"/>
      <c r="J21" s="136"/>
      <c r="K21" s="145"/>
      <c r="L21" s="144"/>
      <c r="M21" s="136"/>
      <c r="N21" s="136"/>
      <c r="O21" s="136"/>
      <c r="P21" s="136"/>
      <c r="Q21" s="136"/>
      <c r="R21" s="145"/>
      <c r="S21" s="137"/>
      <c r="T21" s="288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7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7"/>
    </row>
    <row r="22" spans="1:44" ht="12.75" customHeight="1">
      <c r="A22" s="158">
        <v>19</v>
      </c>
      <c r="B22" s="458"/>
      <c r="C22" s="141" t="s">
        <v>255</v>
      </c>
      <c r="D22" s="141">
        <v>10</v>
      </c>
      <c r="E22" s="134">
        <v>41945</v>
      </c>
      <c r="F22" s="135"/>
      <c r="G22" s="136"/>
      <c r="H22" s="136"/>
      <c r="I22" s="136"/>
      <c r="J22" s="136"/>
      <c r="K22" s="136"/>
      <c r="L22" s="136"/>
      <c r="M22" s="144"/>
      <c r="N22" s="136"/>
      <c r="O22" s="145"/>
      <c r="P22" s="136"/>
      <c r="Q22" s="136"/>
      <c r="R22" s="145"/>
      <c r="S22" s="137"/>
      <c r="T22" s="288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7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</row>
    <row r="23" spans="1:44" ht="13.5" customHeight="1" thickBot="1">
      <c r="A23" s="159">
        <v>20</v>
      </c>
      <c r="B23" s="459"/>
      <c r="C23" s="148" t="s">
        <v>248</v>
      </c>
      <c r="D23" s="148">
        <v>5</v>
      </c>
      <c r="E23" s="134">
        <v>41946</v>
      </c>
      <c r="F23" s="150"/>
      <c r="G23" s="151"/>
      <c r="H23" s="151"/>
      <c r="I23" s="151"/>
      <c r="J23" s="151"/>
      <c r="K23" s="151"/>
      <c r="L23" s="151"/>
      <c r="M23" s="151"/>
      <c r="N23" s="153"/>
      <c r="O23" s="151"/>
      <c r="P23" s="151"/>
      <c r="Q23" s="151"/>
      <c r="R23" s="285"/>
      <c r="S23" s="152"/>
      <c r="T23" s="292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2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2"/>
    </row>
    <row r="24" spans="1:44" ht="12.75">
      <c r="A24" s="139">
        <v>21</v>
      </c>
      <c r="B24" s="458" t="s">
        <v>214</v>
      </c>
      <c r="C24" s="133" t="s">
        <v>226</v>
      </c>
      <c r="D24" s="160">
        <v>20</v>
      </c>
      <c r="E24" s="134">
        <v>41877</v>
      </c>
      <c r="F24" s="155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286"/>
      <c r="S24" s="157"/>
      <c r="T24" s="288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7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</row>
    <row r="25" spans="1:44" ht="12.75">
      <c r="A25" s="139">
        <v>22</v>
      </c>
      <c r="B25" s="458"/>
      <c r="C25" s="141" t="s">
        <v>227</v>
      </c>
      <c r="D25" s="160">
        <v>60</v>
      </c>
      <c r="E25" s="134">
        <v>41878</v>
      </c>
      <c r="F25" s="142"/>
      <c r="G25" s="143"/>
      <c r="H25" s="143"/>
      <c r="I25" s="143"/>
      <c r="J25" s="138"/>
      <c r="K25" s="136"/>
      <c r="L25" s="136"/>
      <c r="M25" s="136"/>
      <c r="N25" s="136"/>
      <c r="O25" s="136"/>
      <c r="P25" s="136"/>
      <c r="Q25" s="136"/>
      <c r="R25" s="145"/>
      <c r="S25" s="137"/>
      <c r="T25" s="288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7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</row>
    <row r="26" spans="1:44" ht="12.75">
      <c r="A26" s="139">
        <v>23</v>
      </c>
      <c r="B26" s="458"/>
      <c r="C26" s="141" t="s">
        <v>224</v>
      </c>
      <c r="D26" s="160">
        <v>60</v>
      </c>
      <c r="E26" s="134">
        <v>41879</v>
      </c>
      <c r="F26" s="142"/>
      <c r="G26" s="143"/>
      <c r="H26" s="143"/>
      <c r="I26" s="143"/>
      <c r="J26" s="138"/>
      <c r="K26" s="136"/>
      <c r="L26" s="136"/>
      <c r="M26" s="136"/>
      <c r="N26" s="136"/>
      <c r="O26" s="136"/>
      <c r="P26" s="136"/>
      <c r="Q26" s="136"/>
      <c r="R26" s="145"/>
      <c r="S26" s="137"/>
      <c r="T26" s="288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7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</row>
    <row r="27" spans="1:44" ht="13.5" thickBot="1">
      <c r="A27" s="139">
        <v>24</v>
      </c>
      <c r="B27" s="458"/>
      <c r="C27" s="148" t="s">
        <v>228</v>
      </c>
      <c r="D27" s="160">
        <v>70</v>
      </c>
      <c r="E27" s="134">
        <v>41880</v>
      </c>
      <c r="F27" s="135"/>
      <c r="G27" s="136"/>
      <c r="H27" s="136"/>
      <c r="I27" s="136"/>
      <c r="J27" s="136"/>
      <c r="K27" s="138"/>
      <c r="L27" s="136"/>
      <c r="M27" s="136"/>
      <c r="N27" s="136"/>
      <c r="O27" s="136"/>
      <c r="P27" s="136"/>
      <c r="Q27" s="136"/>
      <c r="R27" s="145"/>
      <c r="S27" s="137"/>
      <c r="T27" s="288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7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</row>
    <row r="28" spans="1:44" ht="25.5">
      <c r="A28" s="131">
        <v>25</v>
      </c>
      <c r="B28" s="457" t="s">
        <v>211</v>
      </c>
      <c r="C28" s="133" t="s">
        <v>258</v>
      </c>
      <c r="D28" s="133">
        <v>7</v>
      </c>
      <c r="E28" s="161">
        <v>41825</v>
      </c>
      <c r="F28" s="155"/>
      <c r="G28" s="156"/>
      <c r="H28" s="156"/>
      <c r="I28" s="156"/>
      <c r="J28" s="156"/>
      <c r="K28" s="156"/>
      <c r="L28" s="162"/>
      <c r="M28" s="162"/>
      <c r="N28" s="163"/>
      <c r="O28" s="156"/>
      <c r="P28" s="156"/>
      <c r="Q28" s="156"/>
      <c r="R28" s="286"/>
      <c r="S28" s="157"/>
      <c r="T28" s="291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7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7"/>
    </row>
    <row r="29" spans="1:44" ht="25.5">
      <c r="A29" s="139">
        <v>26</v>
      </c>
      <c r="B29" s="458"/>
      <c r="C29" s="141" t="s">
        <v>261</v>
      </c>
      <c r="D29" s="141">
        <v>7</v>
      </c>
      <c r="E29" s="134">
        <v>41825</v>
      </c>
      <c r="F29" s="135"/>
      <c r="G29" s="136"/>
      <c r="H29" s="136"/>
      <c r="I29" s="136"/>
      <c r="J29" s="136"/>
      <c r="K29" s="136"/>
      <c r="L29" s="143"/>
      <c r="M29" s="143"/>
      <c r="N29" s="138"/>
      <c r="O29" s="136"/>
      <c r="P29" s="136"/>
      <c r="Q29" s="136"/>
      <c r="R29" s="145"/>
      <c r="S29" s="137"/>
      <c r="T29" s="288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7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7"/>
    </row>
    <row r="30" spans="1:44" ht="25.5">
      <c r="A30" s="139">
        <v>27</v>
      </c>
      <c r="B30" s="458"/>
      <c r="C30" s="141" t="s">
        <v>256</v>
      </c>
      <c r="D30" s="141">
        <v>7</v>
      </c>
      <c r="E30" s="134">
        <v>41825</v>
      </c>
      <c r="F30" s="135"/>
      <c r="G30" s="136"/>
      <c r="H30" s="136"/>
      <c r="I30" s="136"/>
      <c r="J30" s="136"/>
      <c r="K30" s="136"/>
      <c r="L30" s="143"/>
      <c r="M30" s="143"/>
      <c r="N30" s="143"/>
      <c r="O30" s="136"/>
      <c r="P30" s="136"/>
      <c r="Q30" s="136"/>
      <c r="R30" s="145"/>
      <c r="S30" s="137"/>
      <c r="T30" s="288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7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7"/>
    </row>
    <row r="31" spans="1:44" ht="51">
      <c r="A31" s="139">
        <v>28</v>
      </c>
      <c r="B31" s="458"/>
      <c r="C31" s="141" t="s">
        <v>257</v>
      </c>
      <c r="D31" s="141">
        <v>7</v>
      </c>
      <c r="E31" s="134">
        <v>41830</v>
      </c>
      <c r="F31" s="135"/>
      <c r="G31" s="136"/>
      <c r="H31" s="136"/>
      <c r="I31" s="136"/>
      <c r="J31" s="136"/>
      <c r="K31" s="136"/>
      <c r="L31" s="136"/>
      <c r="M31" s="136"/>
      <c r="N31" s="144"/>
      <c r="O31" s="138"/>
      <c r="P31" s="136"/>
      <c r="Q31" s="136"/>
      <c r="R31" s="145"/>
      <c r="S31" s="137"/>
      <c r="T31" s="288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7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7"/>
    </row>
    <row r="32" spans="1:44" ht="26.25" thickBot="1">
      <c r="A32" s="139">
        <v>29</v>
      </c>
      <c r="B32" s="458"/>
      <c r="C32" s="141" t="s">
        <v>259</v>
      </c>
      <c r="D32" s="141">
        <v>7</v>
      </c>
      <c r="E32" s="134">
        <v>41830</v>
      </c>
      <c r="F32" s="135"/>
      <c r="G32" s="136"/>
      <c r="H32" s="136"/>
      <c r="I32" s="136"/>
      <c r="J32" s="136"/>
      <c r="K32" s="136"/>
      <c r="L32" s="136"/>
      <c r="M32" s="136"/>
      <c r="N32" s="144"/>
      <c r="O32" s="138"/>
      <c r="P32" s="136"/>
      <c r="Q32" s="136"/>
      <c r="R32" s="145"/>
      <c r="S32" s="137"/>
      <c r="T32" s="288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7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7"/>
    </row>
    <row r="33" spans="1:44" ht="25.5">
      <c r="A33" s="131">
        <v>27</v>
      </c>
      <c r="B33" s="457" t="s">
        <v>124</v>
      </c>
      <c r="C33" s="133" t="s">
        <v>247</v>
      </c>
      <c r="D33" s="133">
        <v>14</v>
      </c>
      <c r="E33" s="161">
        <v>41965</v>
      </c>
      <c r="F33" s="155"/>
      <c r="G33" s="156"/>
      <c r="H33" s="156"/>
      <c r="I33" s="156"/>
      <c r="J33" s="162"/>
      <c r="K33" s="162"/>
      <c r="L33" s="164"/>
      <c r="M33" s="156"/>
      <c r="N33" s="156"/>
      <c r="O33" s="156"/>
      <c r="P33" s="156"/>
      <c r="Q33" s="156"/>
      <c r="R33" s="286"/>
      <c r="S33" s="157"/>
      <c r="T33" s="291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7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7"/>
    </row>
    <row r="34" spans="1:44" ht="12.75">
      <c r="A34" s="139">
        <v>28</v>
      </c>
      <c r="B34" s="458"/>
      <c r="C34" s="141" t="s">
        <v>225</v>
      </c>
      <c r="D34" s="141">
        <v>0</v>
      </c>
      <c r="E34" s="134">
        <v>41983</v>
      </c>
      <c r="F34" s="135"/>
      <c r="G34" s="136"/>
      <c r="H34" s="136"/>
      <c r="I34" s="136"/>
      <c r="J34" s="136"/>
      <c r="K34" s="136"/>
      <c r="L34" s="136"/>
      <c r="M34" s="136"/>
      <c r="N34" s="136"/>
      <c r="O34" s="138"/>
      <c r="P34" s="136"/>
      <c r="Q34" s="136"/>
      <c r="R34" s="145"/>
      <c r="S34" s="137"/>
      <c r="T34" s="288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7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7"/>
    </row>
    <row r="35" spans="1:44" ht="26.25" thickBot="1">
      <c r="A35" s="139">
        <v>29</v>
      </c>
      <c r="B35" s="458"/>
      <c r="C35" s="141" t="s">
        <v>262</v>
      </c>
      <c r="D35" s="141">
        <v>0</v>
      </c>
      <c r="E35" s="134">
        <v>41983</v>
      </c>
      <c r="F35" s="135"/>
      <c r="G35" s="136"/>
      <c r="H35" s="136"/>
      <c r="I35" s="136"/>
      <c r="J35" s="136"/>
      <c r="K35" s="136"/>
      <c r="L35" s="136"/>
      <c r="M35" s="136"/>
      <c r="N35" s="136"/>
      <c r="O35" s="138"/>
      <c r="P35" s="136"/>
      <c r="Q35" s="136"/>
      <c r="R35" s="145"/>
      <c r="S35" s="137"/>
      <c r="T35" s="288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7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7"/>
    </row>
    <row r="36" spans="1:44" ht="25.5">
      <c r="A36" s="139">
        <v>30</v>
      </c>
      <c r="B36" s="458"/>
      <c r="C36" s="141" t="s">
        <v>268</v>
      </c>
      <c r="D36" s="141">
        <v>14</v>
      </c>
      <c r="E36" s="134">
        <v>41979</v>
      </c>
      <c r="F36" s="135"/>
      <c r="G36" s="136"/>
      <c r="H36" s="136"/>
      <c r="I36" s="136"/>
      <c r="J36" s="136"/>
      <c r="K36" s="136"/>
      <c r="L36" s="162"/>
      <c r="M36" s="162"/>
      <c r="N36" s="138"/>
      <c r="O36" s="136"/>
      <c r="P36" s="136"/>
      <c r="Q36" s="136"/>
      <c r="R36" s="145"/>
      <c r="S36" s="137"/>
      <c r="T36" s="288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7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7"/>
    </row>
    <row r="37" spans="1:44" ht="39" thickBot="1">
      <c r="A37" s="139">
        <v>31</v>
      </c>
      <c r="B37" s="458"/>
      <c r="C37" s="141" t="s">
        <v>269</v>
      </c>
      <c r="D37" s="141">
        <v>30</v>
      </c>
      <c r="E37" s="134">
        <v>41993</v>
      </c>
      <c r="F37" s="135"/>
      <c r="G37" s="136"/>
      <c r="H37" s="136"/>
      <c r="I37" s="136"/>
      <c r="J37" s="136"/>
      <c r="K37" s="136"/>
      <c r="L37" s="136"/>
      <c r="M37" s="136"/>
      <c r="N37" s="138"/>
      <c r="O37" s="136"/>
      <c r="P37" s="136"/>
      <c r="Q37" s="136"/>
      <c r="R37" s="145"/>
      <c r="S37" s="137"/>
      <c r="T37" s="288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7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7"/>
    </row>
    <row r="38" spans="1:44" ht="12.75">
      <c r="A38" s="131"/>
      <c r="B38" s="460" t="s">
        <v>125</v>
      </c>
      <c r="C38" s="133"/>
      <c r="D38" s="133"/>
      <c r="E38" s="154"/>
      <c r="F38" s="155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286"/>
      <c r="S38" s="157"/>
      <c r="T38" s="291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7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7"/>
    </row>
    <row r="39" spans="1:44" ht="25.5">
      <c r="A39" s="139">
        <v>41</v>
      </c>
      <c r="B39" s="461"/>
      <c r="C39" s="141" t="s">
        <v>260</v>
      </c>
      <c r="D39" s="141">
        <v>0</v>
      </c>
      <c r="E39" s="134">
        <v>41656</v>
      </c>
      <c r="F39" s="135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45"/>
      <c r="S39" s="137"/>
      <c r="T39" s="288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7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7"/>
    </row>
    <row r="40" spans="1:44" ht="25.5">
      <c r="A40" s="139">
        <v>42</v>
      </c>
      <c r="B40" s="461"/>
      <c r="C40" s="141" t="s">
        <v>230</v>
      </c>
      <c r="D40" s="141">
        <v>0</v>
      </c>
      <c r="E40" s="134">
        <v>41659</v>
      </c>
      <c r="F40" s="135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45"/>
      <c r="S40" s="137"/>
      <c r="T40" s="288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7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7"/>
    </row>
    <row r="41" spans="1:44" ht="38.25">
      <c r="A41" s="139">
        <v>43</v>
      </c>
      <c r="B41" s="461"/>
      <c r="C41" s="141" t="s">
        <v>308</v>
      </c>
      <c r="D41" s="141">
        <v>0</v>
      </c>
      <c r="E41" s="134">
        <v>41670</v>
      </c>
      <c r="F41" s="135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45"/>
      <c r="S41" s="137"/>
      <c r="T41" s="288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7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7"/>
    </row>
    <row r="42" spans="1:44" ht="25.5">
      <c r="A42" s="139">
        <v>44</v>
      </c>
      <c r="B42" s="461"/>
      <c r="C42" s="141" t="s">
        <v>263</v>
      </c>
      <c r="D42" s="141">
        <v>14</v>
      </c>
      <c r="E42" s="134">
        <v>41670</v>
      </c>
      <c r="F42" s="135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45"/>
      <c r="S42" s="137"/>
      <c r="T42" s="288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7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7"/>
    </row>
    <row r="43" spans="1:44" ht="25.5">
      <c r="A43" s="139">
        <v>45</v>
      </c>
      <c r="B43" s="461"/>
      <c r="C43" s="141" t="s">
        <v>264</v>
      </c>
      <c r="D43" s="141">
        <v>60</v>
      </c>
      <c r="E43" s="134">
        <v>41670</v>
      </c>
      <c r="F43" s="135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45"/>
      <c r="S43" s="137"/>
      <c r="T43" s="288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7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7"/>
    </row>
    <row r="44" spans="1:44" ht="13.5" thickBot="1">
      <c r="A44" s="139">
        <v>46</v>
      </c>
      <c r="B44" s="461"/>
      <c r="C44" s="141"/>
      <c r="D44" s="141"/>
      <c r="E44" s="134"/>
      <c r="F44" s="135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45"/>
      <c r="S44" s="137"/>
      <c r="T44" s="288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7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7"/>
    </row>
    <row r="45" spans="1:44" ht="25.5">
      <c r="A45" s="139">
        <v>49</v>
      </c>
      <c r="B45" s="457" t="s">
        <v>265</v>
      </c>
      <c r="C45" s="133" t="s">
        <v>267</v>
      </c>
      <c r="D45" s="133">
        <v>0</v>
      </c>
      <c r="E45" s="161">
        <v>41744</v>
      </c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45"/>
      <c r="S45" s="136"/>
      <c r="T45" s="288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7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7"/>
    </row>
    <row r="46" spans="1:44" ht="12.75">
      <c r="A46" s="139">
        <v>50</v>
      </c>
      <c r="B46" s="458"/>
      <c r="C46" s="141" t="s">
        <v>266</v>
      </c>
      <c r="D46" s="141">
        <v>0</v>
      </c>
      <c r="E46" s="134">
        <v>41866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45"/>
      <c r="S46" s="136"/>
      <c r="T46" s="288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7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7"/>
    </row>
    <row r="47" spans="1:44" ht="13.5" thickBot="1">
      <c r="A47" s="146">
        <v>51</v>
      </c>
      <c r="B47" s="459"/>
      <c r="C47" s="148"/>
      <c r="D47" s="148">
        <v>0</v>
      </c>
      <c r="E47" s="149">
        <v>41897</v>
      </c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285"/>
      <c r="S47" s="151"/>
      <c r="T47" s="292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2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2"/>
    </row>
  </sheetData>
  <sheetProtection/>
  <mergeCells count="11">
    <mergeCell ref="A2:E2"/>
    <mergeCell ref="F2:Q2"/>
    <mergeCell ref="AF2:AR2"/>
    <mergeCell ref="B4:B13"/>
    <mergeCell ref="T2:AE2"/>
    <mergeCell ref="B45:B47"/>
    <mergeCell ref="B14:B23"/>
    <mergeCell ref="B24:B27"/>
    <mergeCell ref="B28:B32"/>
    <mergeCell ref="B33:B37"/>
    <mergeCell ref="B38:B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8"/>
  <sheetViews>
    <sheetView showGridLines="0" zoomScale="75" zoomScaleNormal="75" zoomScalePageLayoutView="0" workbookViewId="0" topLeftCell="A1">
      <pane ySplit="6" topLeftCell="A7" activePane="bottomLeft" state="frozen"/>
      <selection pane="topLeft" activeCell="A6" sqref="A6"/>
      <selection pane="bottomLeft" activeCell="D21" sqref="D21"/>
    </sheetView>
  </sheetViews>
  <sheetFormatPr defaultColWidth="9.00390625" defaultRowHeight="12.75"/>
  <cols>
    <col min="1" max="1" width="18.00390625" style="27" customWidth="1"/>
    <col min="2" max="2" width="29.875" style="27" customWidth="1"/>
    <col min="3" max="3" width="15.75390625" style="27" customWidth="1"/>
    <col min="4" max="5" width="42.375" style="27" customWidth="1"/>
    <col min="6" max="6" width="19.875" style="27" customWidth="1"/>
    <col min="7" max="7" width="21.625" style="27" customWidth="1"/>
    <col min="8" max="8" width="15.375" style="29" customWidth="1"/>
    <col min="9" max="16384" width="9.125" style="31" customWidth="1"/>
  </cols>
  <sheetData>
    <row r="1" spans="1:8" s="25" customFormat="1" ht="18">
      <c r="A1" s="24" t="s">
        <v>88</v>
      </c>
      <c r="H1" s="44"/>
    </row>
    <row r="2" spans="1:8" s="27" customFormat="1" ht="18">
      <c r="A2" s="24"/>
      <c r="G2" s="28"/>
      <c r="H2" s="29"/>
    </row>
    <row r="3" spans="1:8" ht="18.75">
      <c r="A3" s="30" t="s">
        <v>126</v>
      </c>
      <c r="B3" s="25"/>
      <c r="C3" s="25"/>
      <c r="D3" s="25"/>
      <c r="E3" s="25"/>
      <c r="F3" s="25"/>
      <c r="G3" s="24"/>
      <c r="H3" s="26"/>
    </row>
    <row r="4" ht="18">
      <c r="A4" s="30" t="s">
        <v>131</v>
      </c>
    </row>
    <row r="5" ht="9" customHeight="1">
      <c r="A5" s="30"/>
    </row>
    <row r="6" spans="1:8" ht="28.5" customHeight="1">
      <c r="A6" s="182" t="s">
        <v>92</v>
      </c>
      <c r="B6" s="182" t="s">
        <v>127</v>
      </c>
      <c r="C6" s="182" t="s">
        <v>128</v>
      </c>
      <c r="D6" s="182" t="s">
        <v>129</v>
      </c>
      <c r="E6" s="182" t="s">
        <v>89</v>
      </c>
      <c r="F6" s="182" t="s">
        <v>130</v>
      </c>
      <c r="G6" s="182" t="s">
        <v>90</v>
      </c>
      <c r="H6" s="183" t="s">
        <v>91</v>
      </c>
    </row>
    <row r="7" spans="1:8" s="32" customFormat="1" ht="135">
      <c r="A7" s="455" t="s">
        <v>231</v>
      </c>
      <c r="B7" s="70" t="s">
        <v>232</v>
      </c>
      <c r="C7" s="34">
        <v>1</v>
      </c>
      <c r="D7" s="61" t="s">
        <v>297</v>
      </c>
      <c r="E7" s="61" t="s">
        <v>234</v>
      </c>
      <c r="F7" s="72" t="s">
        <v>295</v>
      </c>
      <c r="G7" s="34" t="s">
        <v>295</v>
      </c>
      <c r="H7" s="181" t="s">
        <v>296</v>
      </c>
    </row>
    <row r="8" spans="1:8" s="32" customFormat="1" ht="105.75" thickBot="1">
      <c r="A8" s="456"/>
      <c r="B8" s="63" t="s">
        <v>233</v>
      </c>
      <c r="C8" s="82">
        <v>2</v>
      </c>
      <c r="D8" s="68" t="s">
        <v>298</v>
      </c>
      <c r="E8" s="61" t="s">
        <v>299</v>
      </c>
      <c r="F8" s="83" t="s">
        <v>295</v>
      </c>
      <c r="G8" s="82" t="s">
        <v>295</v>
      </c>
      <c r="H8" s="84" t="s">
        <v>296</v>
      </c>
    </row>
  </sheetData>
  <sheetProtection/>
  <mergeCells count="1">
    <mergeCell ref="A7:A8"/>
  </mergeCells>
  <printOptions horizontalCentered="1"/>
  <pageMargins left="0.3937007874015748" right="0.3937007874015748" top="0.3937007874015748" bottom="0.5905511811023623" header="0.31496062992125984" footer="0.31496062992125984"/>
  <pageSetup fitToHeight="2" fitToWidth="1" horizontalDpi="600" verticalDpi="600" orientation="landscape" paperSize="9" scale="71" r:id="rId1"/>
  <headerFooter alignWithMargins="0">
    <oddHeader>&amp;R&amp;"Arial Cyr,полужирный"&amp;14&amp;UITG Ukraine</oddHeader>
    <oddFooter>&amp;L&amp;F&amp;RPage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8"/>
  <sheetViews>
    <sheetView showGridLines="0" zoomScale="75" zoomScaleNormal="75" zoomScalePageLayoutView="0" workbookViewId="0" topLeftCell="A1">
      <pane ySplit="6" topLeftCell="A7" activePane="bottomLeft" state="frozen"/>
      <selection pane="topLeft" activeCell="A6" sqref="A6"/>
      <selection pane="bottomLeft" activeCell="D7" sqref="D7"/>
    </sheetView>
  </sheetViews>
  <sheetFormatPr defaultColWidth="9.00390625" defaultRowHeight="12.75"/>
  <cols>
    <col min="1" max="1" width="28.625" style="27" customWidth="1"/>
    <col min="2" max="2" width="31.125" style="27" customWidth="1"/>
    <col min="3" max="3" width="13.75390625" style="17" customWidth="1"/>
    <col min="4" max="4" width="34.75390625" style="27" customWidth="1"/>
    <col min="5" max="5" width="43.75390625" style="27" bestFit="1" customWidth="1"/>
    <col min="6" max="6" width="22.25390625" style="27" customWidth="1"/>
    <col min="7" max="7" width="20.875" style="27" bestFit="1" customWidth="1"/>
    <col min="8" max="8" width="16.00390625" style="27" bestFit="1" customWidth="1"/>
    <col min="9" max="16384" width="9.125" style="27" customWidth="1"/>
  </cols>
  <sheetData>
    <row r="1" spans="1:8" s="37" customFormat="1" ht="18">
      <c r="A1" s="36" t="s">
        <v>88</v>
      </c>
      <c r="C1" s="38"/>
      <c r="H1" s="45"/>
    </row>
    <row r="2" spans="1:8" ht="18">
      <c r="A2" s="24"/>
      <c r="B2" s="25"/>
      <c r="C2" s="35"/>
      <c r="D2" s="25"/>
      <c r="E2" s="25"/>
      <c r="F2" s="25"/>
      <c r="G2" s="24"/>
      <c r="H2" s="25"/>
    </row>
    <row r="3" spans="1:7" s="25" customFormat="1" ht="18.75">
      <c r="A3" s="30" t="s">
        <v>300</v>
      </c>
      <c r="C3" s="35"/>
      <c r="G3" s="24"/>
    </row>
    <row r="4" ht="18">
      <c r="A4" s="30" t="s">
        <v>132</v>
      </c>
    </row>
    <row r="5" ht="9" customHeight="1">
      <c r="A5" s="30"/>
    </row>
    <row r="6" spans="1:8" ht="38.25" customHeight="1">
      <c r="A6" s="182" t="s">
        <v>92</v>
      </c>
      <c r="B6" s="182" t="s">
        <v>127</v>
      </c>
      <c r="C6" s="182" t="s">
        <v>128</v>
      </c>
      <c r="D6" s="182" t="s">
        <v>129</v>
      </c>
      <c r="E6" s="182" t="s">
        <v>89</v>
      </c>
      <c r="F6" s="182" t="s">
        <v>130</v>
      </c>
      <c r="G6" s="182" t="s">
        <v>90</v>
      </c>
      <c r="H6" s="183" t="s">
        <v>91</v>
      </c>
    </row>
    <row r="7" spans="1:8" ht="201" customHeight="1">
      <c r="A7" s="455" t="s">
        <v>231</v>
      </c>
      <c r="B7" s="70" t="s">
        <v>232</v>
      </c>
      <c r="C7" s="34">
        <v>1</v>
      </c>
      <c r="D7" s="61" t="s">
        <v>297</v>
      </c>
      <c r="E7" s="61" t="s">
        <v>234</v>
      </c>
      <c r="F7" s="72" t="s">
        <v>295</v>
      </c>
      <c r="G7" s="34" t="s">
        <v>295</v>
      </c>
      <c r="H7" s="181" t="s">
        <v>296</v>
      </c>
    </row>
    <row r="8" spans="1:8" ht="136.5" customHeight="1" thickBot="1">
      <c r="A8" s="456"/>
      <c r="B8" s="63" t="s">
        <v>233</v>
      </c>
      <c r="C8" s="82">
        <v>2</v>
      </c>
      <c r="D8" s="68" t="s">
        <v>298</v>
      </c>
      <c r="E8" s="61" t="s">
        <v>299</v>
      </c>
      <c r="F8" s="83" t="s">
        <v>295</v>
      </c>
      <c r="G8" s="82" t="s">
        <v>295</v>
      </c>
      <c r="H8" s="84" t="s">
        <v>296</v>
      </c>
    </row>
  </sheetData>
  <sheetProtection/>
  <mergeCells count="1">
    <mergeCell ref="A7:A8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horizontalDpi="600" verticalDpi="600" orientation="landscape" paperSize="9" scale="67" r:id="rId1"/>
  <headerFooter alignWithMargins="0">
    <oddHeader>&amp;R&amp;"Arial Cyr,полужирный"&amp;14&amp;UITG Ukraine</oddHeader>
    <oddFooter>&amp;L&amp;F&amp;RPage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H13"/>
  <sheetViews>
    <sheetView showGridLines="0" zoomScale="75" zoomScaleNormal="75" zoomScalePageLayoutView="0" workbookViewId="0" topLeftCell="A1">
      <pane ySplit="6" topLeftCell="A7" activePane="bottomLeft" state="frozen"/>
      <selection pane="topLeft" activeCell="A6" sqref="A6"/>
      <selection pane="bottomLeft" activeCell="D8" sqref="D8"/>
    </sheetView>
  </sheetViews>
  <sheetFormatPr defaultColWidth="9.00390625" defaultRowHeight="12.75"/>
  <cols>
    <col min="1" max="1" width="28.875" style="0" customWidth="1"/>
    <col min="2" max="2" width="25.75390625" style="0" customWidth="1"/>
    <col min="3" max="3" width="12.00390625" style="0" bestFit="1" customWidth="1"/>
    <col min="4" max="4" width="38.75390625" style="0" customWidth="1"/>
    <col min="5" max="5" width="44.00390625" style="0" customWidth="1"/>
    <col min="6" max="6" width="16.375" style="0" customWidth="1"/>
    <col min="7" max="7" width="26.75390625" style="0" customWidth="1"/>
    <col min="8" max="8" width="18.25390625" style="0" customWidth="1"/>
  </cols>
  <sheetData>
    <row r="1" spans="1:8" ht="18">
      <c r="A1" s="1" t="s">
        <v>88</v>
      </c>
      <c r="B1" s="2"/>
      <c r="C1" s="2"/>
      <c r="D1" s="2"/>
      <c r="E1" s="2"/>
      <c r="F1" s="2"/>
      <c r="H1" s="43"/>
    </row>
    <row r="2" spans="1:8" ht="15.75">
      <c r="A2" s="8"/>
      <c r="B2" s="4"/>
      <c r="C2" s="4"/>
      <c r="D2" s="4"/>
      <c r="E2" s="4"/>
      <c r="F2" s="4"/>
      <c r="G2" s="8"/>
      <c r="H2" s="4"/>
    </row>
    <row r="3" spans="1:8" ht="18.75">
      <c r="A3" s="3" t="s">
        <v>301</v>
      </c>
      <c r="B3" s="4"/>
      <c r="C3" s="4"/>
      <c r="D3" s="4"/>
      <c r="E3" s="4"/>
      <c r="F3" s="4"/>
      <c r="G3" s="8"/>
      <c r="H3" s="4"/>
    </row>
    <row r="4" spans="1:8" ht="18">
      <c r="A4" s="3" t="s">
        <v>133</v>
      </c>
      <c r="B4" s="4"/>
      <c r="C4" s="4"/>
      <c r="D4" s="4"/>
      <c r="E4" s="4"/>
      <c r="F4" s="4"/>
      <c r="G4" s="4"/>
      <c r="H4" s="4"/>
    </row>
    <row r="5" spans="1:8" ht="9" customHeight="1">
      <c r="A5" s="3"/>
      <c r="B5" s="4"/>
      <c r="C5" s="4"/>
      <c r="D5" s="4"/>
      <c r="E5" s="4"/>
      <c r="F5" s="4"/>
      <c r="G5" s="4"/>
      <c r="H5" s="4"/>
    </row>
    <row r="6" spans="1:8" ht="27.75" customHeight="1">
      <c r="A6" s="182" t="s">
        <v>92</v>
      </c>
      <c r="B6" s="182" t="s">
        <v>127</v>
      </c>
      <c r="C6" s="182" t="s">
        <v>128</v>
      </c>
      <c r="D6" s="182" t="s">
        <v>129</v>
      </c>
      <c r="E6" s="182" t="s">
        <v>89</v>
      </c>
      <c r="F6" s="182" t="s">
        <v>130</v>
      </c>
      <c r="G6" s="182" t="s">
        <v>90</v>
      </c>
      <c r="H6" s="183" t="s">
        <v>91</v>
      </c>
    </row>
    <row r="7" spans="1:8" s="9" customFormat="1" ht="152.25" customHeight="1">
      <c r="A7" s="455" t="s">
        <v>231</v>
      </c>
      <c r="B7" s="70" t="s">
        <v>232</v>
      </c>
      <c r="C7" s="34">
        <v>1</v>
      </c>
      <c r="D7" s="61" t="s">
        <v>297</v>
      </c>
      <c r="E7" s="61" t="s">
        <v>234</v>
      </c>
      <c r="F7" s="72" t="s">
        <v>295</v>
      </c>
      <c r="G7" s="34" t="s">
        <v>295</v>
      </c>
      <c r="H7" s="181" t="s">
        <v>296</v>
      </c>
    </row>
    <row r="8" spans="1:8" s="9" customFormat="1" ht="160.5" customHeight="1" thickBot="1">
      <c r="A8" s="456"/>
      <c r="B8" s="63" t="s">
        <v>233</v>
      </c>
      <c r="C8" s="82">
        <v>2</v>
      </c>
      <c r="D8" s="68" t="s">
        <v>298</v>
      </c>
      <c r="E8" s="61" t="s">
        <v>299</v>
      </c>
      <c r="F8" s="83" t="s">
        <v>295</v>
      </c>
      <c r="G8" s="82" t="s">
        <v>295</v>
      </c>
      <c r="H8" s="84" t="s">
        <v>296</v>
      </c>
    </row>
    <row r="9" spans="1:8" s="9" customFormat="1" ht="66" customHeight="1" thickBot="1">
      <c r="A9" s="21"/>
      <c r="B9" s="86"/>
      <c r="C9" s="86"/>
      <c r="D9" s="87"/>
      <c r="E9" s="12"/>
      <c r="F9" s="88"/>
      <c r="G9" s="86"/>
      <c r="H9" s="89"/>
    </row>
    <row r="10" spans="1:8" s="9" customFormat="1" ht="57" customHeight="1" thickBot="1">
      <c r="A10" s="85"/>
      <c r="B10" s="86"/>
      <c r="C10" s="86"/>
      <c r="D10" s="87"/>
      <c r="E10" s="12"/>
      <c r="F10" s="91"/>
      <c r="G10" s="86"/>
      <c r="H10" s="89"/>
    </row>
    <row r="11" spans="1:8" s="9" customFormat="1" ht="67.5" customHeight="1" thickBot="1">
      <c r="A11" s="85"/>
      <c r="B11" s="86"/>
      <c r="C11" s="86"/>
      <c r="D11" s="90"/>
      <c r="E11" s="12"/>
      <c r="F11" s="88"/>
      <c r="G11" s="86"/>
      <c r="H11" s="89"/>
    </row>
    <row r="12" spans="1:8" s="9" customFormat="1" ht="77.25" customHeight="1" thickBot="1">
      <c r="A12" s="85"/>
      <c r="B12" s="86"/>
      <c r="C12" s="86"/>
      <c r="D12" s="90"/>
      <c r="E12" s="12"/>
      <c r="F12" s="88"/>
      <c r="G12" s="86"/>
      <c r="H12" s="89"/>
    </row>
    <row r="13" spans="1:8" s="9" customFormat="1" ht="61.5" customHeight="1" thickBot="1">
      <c r="A13" s="85"/>
      <c r="B13" s="86"/>
      <c r="C13" s="86"/>
      <c r="D13" s="90"/>
      <c r="E13" s="12"/>
      <c r="F13" s="88"/>
      <c r="G13" s="86"/>
      <c r="H13" s="89"/>
    </row>
  </sheetData>
  <sheetProtection/>
  <mergeCells count="1">
    <mergeCell ref="A7:A8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horizontalDpi="600" verticalDpi="600" orientation="landscape" paperSize="9" scale="67" r:id="rId1"/>
  <headerFooter alignWithMargins="0">
    <oddHeader>&amp;R&amp;"Arial Cyr,полужирный"&amp;14&amp;UITG Ukraine</oddHeader>
    <oddFooter>&amp;L&amp;F&amp;RPage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10"/>
  <sheetViews>
    <sheetView showGridLines="0" zoomScale="75" zoomScaleNormal="75" zoomScalePageLayoutView="0" workbookViewId="0" topLeftCell="A1">
      <selection activeCell="J8" sqref="J8"/>
    </sheetView>
  </sheetViews>
  <sheetFormatPr defaultColWidth="9.00390625" defaultRowHeight="12.75"/>
  <cols>
    <col min="1" max="1" width="29.125" style="4" customWidth="1"/>
    <col min="2" max="2" width="28.25390625" style="4" customWidth="1"/>
    <col min="3" max="3" width="14.125" style="4" customWidth="1"/>
    <col min="4" max="4" width="36.25390625" style="4" customWidth="1"/>
    <col min="5" max="5" width="45.25390625" style="4" customWidth="1"/>
    <col min="6" max="6" width="14.75390625" style="4" customWidth="1"/>
    <col min="7" max="7" width="21.00390625" style="4" bestFit="1" customWidth="1"/>
    <col min="8" max="8" width="17.75390625" style="14" bestFit="1" customWidth="1"/>
    <col min="9" max="16384" width="9.125" style="15" customWidth="1"/>
  </cols>
  <sheetData>
    <row r="1" spans="1:8" s="2" customFormat="1" ht="18">
      <c r="A1" s="1" t="s">
        <v>88</v>
      </c>
      <c r="H1" s="43"/>
    </row>
    <row r="2" spans="1:8" s="4" customFormat="1" ht="18">
      <c r="A2" s="1"/>
      <c r="G2" s="8"/>
      <c r="H2" s="14"/>
    </row>
    <row r="3" spans="1:8" ht="18.75">
      <c r="A3" s="3" t="s">
        <v>302</v>
      </c>
      <c r="B3" s="3"/>
      <c r="C3" s="2"/>
      <c r="D3" s="2"/>
      <c r="E3" s="2"/>
      <c r="F3" s="2"/>
      <c r="G3" s="1"/>
      <c r="H3" s="13"/>
    </row>
    <row r="4" ht="18">
      <c r="A4" s="3" t="s">
        <v>134</v>
      </c>
    </row>
    <row r="5" ht="9" customHeight="1">
      <c r="A5" s="3"/>
    </row>
    <row r="6" spans="1:8" ht="38.25" customHeight="1">
      <c r="A6" s="182" t="s">
        <v>92</v>
      </c>
      <c r="B6" s="182" t="s">
        <v>127</v>
      </c>
      <c r="C6" s="182" t="s">
        <v>128</v>
      </c>
      <c r="D6" s="182" t="s">
        <v>129</v>
      </c>
      <c r="E6" s="182" t="s">
        <v>89</v>
      </c>
      <c r="F6" s="182" t="s">
        <v>130</v>
      </c>
      <c r="G6" s="182" t="s">
        <v>90</v>
      </c>
      <c r="H6" s="183" t="s">
        <v>91</v>
      </c>
    </row>
    <row r="7" spans="1:8" s="16" customFormat="1" ht="177" customHeight="1">
      <c r="A7" s="455" t="s">
        <v>231</v>
      </c>
      <c r="B7" s="70" t="s">
        <v>232</v>
      </c>
      <c r="C7" s="34">
        <v>1</v>
      </c>
      <c r="D7" s="61" t="s">
        <v>297</v>
      </c>
      <c r="E7" s="61" t="s">
        <v>234</v>
      </c>
      <c r="F7" s="72" t="s">
        <v>295</v>
      </c>
      <c r="G7" s="34" t="s">
        <v>295</v>
      </c>
      <c r="H7" s="181" t="s">
        <v>296</v>
      </c>
    </row>
    <row r="8" spans="1:8" s="22" customFormat="1" ht="164.25" customHeight="1" thickBot="1">
      <c r="A8" s="456"/>
      <c r="B8" s="63" t="s">
        <v>233</v>
      </c>
      <c r="C8" s="82">
        <v>2</v>
      </c>
      <c r="D8" s="68" t="s">
        <v>298</v>
      </c>
      <c r="E8" s="61" t="s">
        <v>299</v>
      </c>
      <c r="F8" s="83" t="s">
        <v>295</v>
      </c>
      <c r="G8" s="82" t="s">
        <v>295</v>
      </c>
      <c r="H8" s="84" t="s">
        <v>296</v>
      </c>
    </row>
    <row r="9" spans="1:8" s="22" customFormat="1" ht="38.25" customHeight="1">
      <c r="A9" s="39"/>
      <c r="B9" s="20"/>
      <c r="C9" s="20"/>
      <c r="D9" s="20"/>
      <c r="E9" s="5"/>
      <c r="F9" s="77"/>
      <c r="G9" s="5"/>
      <c r="H9" s="18"/>
    </row>
    <row r="10" spans="1:8" s="22" customFormat="1" ht="35.25" customHeight="1" thickBot="1">
      <c r="A10" s="78"/>
      <c r="B10" s="79"/>
      <c r="C10" s="79"/>
      <c r="D10" s="79"/>
      <c r="E10" s="19"/>
      <c r="F10" s="80"/>
      <c r="G10" s="19"/>
      <c r="H10" s="73"/>
    </row>
  </sheetData>
  <sheetProtection/>
  <mergeCells count="1">
    <mergeCell ref="A7:A8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horizontalDpi="600" verticalDpi="600" orientation="landscape" paperSize="9" scale="69" r:id="rId1"/>
  <headerFooter alignWithMargins="0">
    <oddHeader>&amp;R&amp;"Arial Cyr,полужирный"&amp;14&amp;UITG Ukraine</oddHeader>
    <oddFooter>&amp;L&amp;F&amp;RPage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9"/>
  <sheetViews>
    <sheetView showGridLines="0" zoomScale="75" zoomScaleNormal="75" zoomScalePageLayoutView="0" workbookViewId="0" topLeftCell="A1">
      <pane xSplit="2" ySplit="6" topLeftCell="C7" activePane="bottomRight" state="frozen"/>
      <selection pane="topLeft" activeCell="A6" sqref="A6"/>
      <selection pane="topRight" activeCell="A6" sqref="A6"/>
      <selection pane="bottomLeft" activeCell="A6" sqref="A6"/>
      <selection pane="bottomRight" activeCell="E15" sqref="E15"/>
    </sheetView>
  </sheetViews>
  <sheetFormatPr defaultColWidth="9.00390625" defaultRowHeight="12.75"/>
  <cols>
    <col min="1" max="1" width="26.75390625" style="58" customWidth="1"/>
    <col min="2" max="2" width="47.75390625" style="41" customWidth="1"/>
    <col min="3" max="3" width="12.00390625" style="41" bestFit="1" customWidth="1"/>
    <col min="4" max="4" width="52.75390625" style="41" customWidth="1"/>
    <col min="5" max="5" width="48.25390625" style="41" customWidth="1"/>
    <col min="6" max="6" width="13.875" style="59" bestFit="1" customWidth="1"/>
    <col min="7" max="7" width="30.875" style="41" bestFit="1" customWidth="1"/>
    <col min="8" max="16384" width="9.125" style="41" customWidth="1"/>
  </cols>
  <sheetData>
    <row r="1" spans="1:6" ht="18">
      <c r="A1" s="1" t="s">
        <v>309</v>
      </c>
      <c r="B1" s="2"/>
      <c r="C1" s="2"/>
      <c r="D1" s="2"/>
      <c r="E1" s="2"/>
      <c r="F1" s="2"/>
    </row>
    <row r="2" spans="1:7" ht="18" customHeight="1">
      <c r="A2" s="8"/>
      <c r="B2" s="4"/>
      <c r="C2" s="4"/>
      <c r="D2" s="4"/>
      <c r="E2" s="4"/>
      <c r="F2" s="4"/>
      <c r="G2" s="8"/>
    </row>
    <row r="3" spans="1:7" ht="18.75">
      <c r="A3" s="3" t="s">
        <v>310</v>
      </c>
      <c r="B3" s="4"/>
      <c r="C3" s="4"/>
      <c r="D3" s="4"/>
      <c r="E3" s="4"/>
      <c r="F3" s="4"/>
      <c r="G3" s="8"/>
    </row>
    <row r="4" spans="1:7" ht="18">
      <c r="A4" s="3" t="s">
        <v>311</v>
      </c>
      <c r="B4" s="4"/>
      <c r="C4" s="4"/>
      <c r="D4" s="4"/>
      <c r="E4" s="4"/>
      <c r="F4" s="4"/>
      <c r="G4" s="4"/>
    </row>
    <row r="5" spans="1:7" ht="9" customHeight="1">
      <c r="A5" s="3"/>
      <c r="B5" s="4"/>
      <c r="C5" s="4"/>
      <c r="D5" s="4"/>
      <c r="E5" s="4"/>
      <c r="F5" s="4"/>
      <c r="G5" s="4"/>
    </row>
    <row r="6" spans="1:7" ht="31.5" customHeight="1">
      <c r="A6" s="182" t="s">
        <v>312</v>
      </c>
      <c r="B6" s="182" t="s">
        <v>127</v>
      </c>
      <c r="C6" s="182" t="s">
        <v>128</v>
      </c>
      <c r="D6" s="182" t="s">
        <v>129</v>
      </c>
      <c r="E6" s="182" t="s">
        <v>89</v>
      </c>
      <c r="F6" s="182" t="s">
        <v>130</v>
      </c>
      <c r="G6" s="182" t="s">
        <v>90</v>
      </c>
    </row>
    <row r="7" spans="1:7" ht="90">
      <c r="A7" s="66" t="s">
        <v>313</v>
      </c>
      <c r="B7" s="67" t="s">
        <v>316</v>
      </c>
      <c r="C7" s="6">
        <v>1</v>
      </c>
      <c r="D7" s="61" t="s">
        <v>319</v>
      </c>
      <c r="E7" s="61" t="s">
        <v>323</v>
      </c>
      <c r="F7" s="64" t="s">
        <v>295</v>
      </c>
      <c r="G7" s="62" t="s">
        <v>295</v>
      </c>
    </row>
    <row r="8" spans="1:7" ht="75">
      <c r="A8" s="40" t="s">
        <v>314</v>
      </c>
      <c r="B8" s="10" t="s">
        <v>317</v>
      </c>
      <c r="C8" s="5">
        <v>2</v>
      </c>
      <c r="D8" s="10" t="s">
        <v>320</v>
      </c>
      <c r="E8" s="10" t="s">
        <v>322</v>
      </c>
      <c r="F8" s="57" t="s">
        <v>295</v>
      </c>
      <c r="G8" s="60" t="s">
        <v>295</v>
      </c>
    </row>
    <row r="9" spans="1:7" ht="69.75" customHeight="1">
      <c r="A9" s="81" t="s">
        <v>315</v>
      </c>
      <c r="B9" s="10" t="s">
        <v>318</v>
      </c>
      <c r="C9" s="5">
        <v>2</v>
      </c>
      <c r="D9" s="10" t="s">
        <v>321</v>
      </c>
      <c r="E9" s="10" t="s">
        <v>324</v>
      </c>
      <c r="F9" s="57" t="s">
        <v>295</v>
      </c>
      <c r="G9" s="60" t="s">
        <v>295</v>
      </c>
    </row>
  </sheetData>
  <sheetProtection/>
  <printOptions horizontalCentered="1"/>
  <pageMargins left="0.3937007874015748" right="0.3937007874015748" top="0.3937007874015748" bottom="0.5905511811023623" header="0.31496062992125984" footer="0.31496062992125984"/>
  <pageSetup fitToHeight="1" fitToWidth="1" horizontalDpi="600" verticalDpi="600" orientation="landscape" paperSize="9" scale="61" r:id="rId1"/>
  <headerFooter alignWithMargins="0">
    <oddHeader>&amp;R&amp;"Arial Cyr,полужирный"&amp;14&amp;UITG Ukraine</oddHeader>
    <oddFooter>&amp;L&amp;F&amp;RPage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12"/>
  <sheetViews>
    <sheetView showGridLines="0" zoomScale="75" zoomScaleNormal="75" zoomScalePageLayoutView="0" workbookViewId="0" topLeftCell="A1">
      <pane xSplit="2" ySplit="6" topLeftCell="C7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9" sqref="B9"/>
    </sheetView>
  </sheetViews>
  <sheetFormatPr defaultColWidth="9.00390625" defaultRowHeight="12.75"/>
  <cols>
    <col min="1" max="1" width="29.00390625" style="2" customWidth="1"/>
    <col min="2" max="2" width="61.625" style="4" customWidth="1"/>
    <col min="3" max="3" width="13.875" style="4" customWidth="1"/>
    <col min="4" max="4" width="23.25390625" style="4" customWidth="1"/>
    <col min="5" max="5" width="65.875" style="4" bestFit="1" customWidth="1"/>
    <col min="6" max="6" width="23.125" style="4" customWidth="1"/>
    <col min="7" max="7" width="21.00390625" style="4" bestFit="1" customWidth="1"/>
    <col min="8" max="8" width="18.875" style="4" customWidth="1"/>
    <col min="9" max="9" width="1.25" style="4" customWidth="1"/>
    <col min="10" max="16384" width="9.125" style="4" customWidth="1"/>
  </cols>
  <sheetData>
    <row r="1" spans="1:8" s="2" customFormat="1" ht="18">
      <c r="A1" s="1" t="s">
        <v>421</v>
      </c>
      <c r="H1" s="43"/>
    </row>
    <row r="2" spans="1:7" s="2" customFormat="1" ht="18">
      <c r="A2" s="1"/>
      <c r="G2" s="1"/>
    </row>
    <row r="3" spans="1:7" s="2" customFormat="1" ht="18.75">
      <c r="A3" s="3" t="s">
        <v>135</v>
      </c>
      <c r="G3" s="1"/>
    </row>
    <row r="4" spans="1:7" s="2" customFormat="1" ht="18">
      <c r="A4" s="3" t="s">
        <v>136</v>
      </c>
      <c r="G4" s="1"/>
    </row>
    <row r="5" ht="9" customHeight="1">
      <c r="A5" s="3"/>
    </row>
    <row r="6" spans="1:8" ht="31.5" customHeight="1">
      <c r="A6" s="182" t="s">
        <v>92</v>
      </c>
      <c r="B6" s="182" t="s">
        <v>127</v>
      </c>
      <c r="C6" s="182" t="s">
        <v>128</v>
      </c>
      <c r="D6" s="182" t="s">
        <v>129</v>
      </c>
      <c r="E6" s="182" t="s">
        <v>89</v>
      </c>
      <c r="F6" s="182" t="s">
        <v>130</v>
      </c>
      <c r="G6" s="182" t="s">
        <v>90</v>
      </c>
      <c r="H6" s="183" t="s">
        <v>91</v>
      </c>
    </row>
    <row r="7" spans="1:8" s="41" customFormat="1" ht="47.25">
      <c r="A7" s="455" t="s">
        <v>326</v>
      </c>
      <c r="B7" s="46" t="s">
        <v>325</v>
      </c>
      <c r="C7" s="34">
        <v>1</v>
      </c>
      <c r="D7" s="33" t="s">
        <v>182</v>
      </c>
      <c r="E7" s="61" t="s">
        <v>339</v>
      </c>
      <c r="F7" s="6" t="s">
        <v>295</v>
      </c>
      <c r="G7" s="6" t="s">
        <v>295</v>
      </c>
      <c r="H7" s="23" t="s">
        <v>296</v>
      </c>
    </row>
    <row r="8" spans="1:8" s="41" customFormat="1" ht="30">
      <c r="A8" s="455"/>
      <c r="B8" s="42" t="s">
        <v>327</v>
      </c>
      <c r="C8" s="33">
        <v>2</v>
      </c>
      <c r="D8" s="33" t="s">
        <v>182</v>
      </c>
      <c r="E8" s="10" t="s">
        <v>340</v>
      </c>
      <c r="F8" s="6" t="s">
        <v>295</v>
      </c>
      <c r="G8" s="6" t="s">
        <v>295</v>
      </c>
      <c r="H8" s="23" t="s">
        <v>328</v>
      </c>
    </row>
    <row r="9" spans="1:8" s="41" customFormat="1" ht="47.25" customHeight="1">
      <c r="A9" s="455"/>
      <c r="B9" s="46" t="s">
        <v>334</v>
      </c>
      <c r="C9" s="6">
        <v>2</v>
      </c>
      <c r="D9" s="33" t="s">
        <v>182</v>
      </c>
      <c r="E9" s="10" t="s">
        <v>338</v>
      </c>
      <c r="F9" s="6" t="s">
        <v>295</v>
      </c>
      <c r="G9" s="6" t="s">
        <v>295</v>
      </c>
      <c r="H9" s="23" t="s">
        <v>329</v>
      </c>
    </row>
    <row r="10" spans="1:8" s="41" customFormat="1" ht="47.25" customHeight="1">
      <c r="A10" s="455"/>
      <c r="B10" s="46" t="s">
        <v>335</v>
      </c>
      <c r="C10" s="6">
        <v>1</v>
      </c>
      <c r="D10" s="33" t="s">
        <v>182</v>
      </c>
      <c r="E10" s="10" t="s">
        <v>336</v>
      </c>
      <c r="F10" s="6" t="s">
        <v>295</v>
      </c>
      <c r="G10" s="6" t="s">
        <v>295</v>
      </c>
      <c r="H10" s="23" t="s">
        <v>330</v>
      </c>
    </row>
    <row r="11" spans="1:8" ht="45" customHeight="1">
      <c r="A11" s="69" t="s">
        <v>179</v>
      </c>
      <c r="B11" s="74" t="s">
        <v>333</v>
      </c>
      <c r="C11" s="7">
        <v>1</v>
      </c>
      <c r="D11" s="33" t="s">
        <v>182</v>
      </c>
      <c r="E11" s="10" t="s">
        <v>337</v>
      </c>
      <c r="F11" s="6" t="s">
        <v>295</v>
      </c>
      <c r="G11" s="6" t="s">
        <v>295</v>
      </c>
      <c r="H11" s="23" t="s">
        <v>331</v>
      </c>
    </row>
    <row r="12" spans="1:8" ht="75.75" thickBot="1">
      <c r="A12" s="71" t="s">
        <v>178</v>
      </c>
      <c r="B12" s="65" t="s">
        <v>181</v>
      </c>
      <c r="C12" s="75">
        <v>2</v>
      </c>
      <c r="D12" s="75" t="s">
        <v>182</v>
      </c>
      <c r="E12" s="76" t="s">
        <v>180</v>
      </c>
      <c r="F12" s="11" t="s">
        <v>295</v>
      </c>
      <c r="G12" s="11" t="s">
        <v>295</v>
      </c>
      <c r="H12" s="298" t="s">
        <v>332</v>
      </c>
    </row>
  </sheetData>
  <sheetProtection/>
  <mergeCells count="1">
    <mergeCell ref="A7:A10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horizontalDpi="600" verticalDpi="600" orientation="landscape" paperSize="9" scale="55" r:id="rId1"/>
  <headerFooter alignWithMargins="0">
    <oddHeader>&amp;R&amp;"Arial Cyr,полужирный"&amp;14&amp;UITG Ukraine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2014-06-17T11:07:26Z</dcterms:created>
  <dcterms:modified xsi:type="dcterms:W3CDTF">2014-06-24T07:44:23Z</dcterms:modified>
  <cp:category/>
  <cp:version/>
  <cp:contentType/>
  <cp:contentStatus/>
</cp:coreProperties>
</file>